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89F65569-AD71-4E46-8179-24D9F7961B4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изюбрь" sheetId="1" r:id="rId1"/>
    <sheet name="Лось" sheetId="8" r:id="rId2"/>
    <sheet name="Косуля" sheetId="9" r:id="rId3"/>
    <sheet name="Кабарга" sheetId="10" r:id="rId4"/>
    <sheet name="Рысь" sheetId="11" r:id="rId5"/>
    <sheet name="Соболь" sheetId="12" r:id="rId6"/>
  </sheets>
  <definedNames>
    <definedName name="_xlnm.Print_Area" localSheetId="0">изюбрь!$A$1:$DQ$37</definedName>
    <definedName name="_xlnm.Print_Area" localSheetId="3">Кабарга!$A$1:$DQ$39</definedName>
    <definedName name="_xlnm.Print_Area" localSheetId="2">Косуля!$A$1:$DQ$37</definedName>
    <definedName name="_xlnm.Print_Area" localSheetId="1">Лось!$A$1:$DQ$37</definedName>
    <definedName name="_xlnm.Print_Area" localSheetId="4">Рысь!$A$1:$DQ$37</definedName>
    <definedName name="_xlnm.Print_Area" localSheetId="5">Соболь!$A$1:$DQ$37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D22" i="12" l="1"/>
  <c r="CR26" i="11"/>
  <c r="CR25" i="11"/>
  <c r="AH26" i="11"/>
  <c r="CD26" i="10"/>
  <c r="CD31" i="8"/>
  <c r="CJ23" i="1"/>
  <c r="CJ22" i="1"/>
  <c r="CD24" i="1"/>
  <c r="CD23" i="1"/>
  <c r="CD22" i="1"/>
  <c r="AA27" i="1"/>
  <c r="AA22" i="1"/>
  <c r="AA29" i="1"/>
  <c r="EK26" i="1"/>
  <c r="EK25" i="1"/>
  <c r="ED26" i="1"/>
  <c r="AA31" i="8" l="1"/>
  <c r="AA24" i="8"/>
  <c r="AA23" i="8"/>
  <c r="AA25" i="8" l="1"/>
  <c r="EH22" i="9" l="1"/>
  <c r="EH28" i="9"/>
  <c r="EA28" i="9"/>
  <c r="EF28" i="8"/>
  <c r="EF26" i="8"/>
  <c r="EF25" i="8"/>
  <c r="EQ28" i="1"/>
  <c r="EK28" i="1"/>
  <c r="EK24" i="1"/>
  <c r="EK23" i="1"/>
  <c r="EK22" i="1"/>
  <c r="EQ26" i="1"/>
  <c r="EQ25" i="1"/>
  <c r="AH22" i="11"/>
  <c r="AA31" i="11"/>
  <c r="AA26" i="11"/>
  <c r="AA25" i="11"/>
  <c r="AA23" i="11"/>
  <c r="AA22" i="11"/>
  <c r="CR31" i="10"/>
  <c r="AA28" i="10"/>
  <c r="AA26" i="10"/>
  <c r="AA25" i="10"/>
  <c r="EA22" i="9"/>
  <c r="AA29" i="9"/>
  <c r="AA25" i="9"/>
  <c r="AA31" i="9"/>
  <c r="AA30" i="9"/>
  <c r="AA27" i="9"/>
  <c r="AA26" i="9"/>
  <c r="AA24" i="9"/>
  <c r="AA23" i="9"/>
  <c r="AA22" i="9"/>
  <c r="AH31" i="8"/>
  <c r="AA26" i="8"/>
  <c r="EQ31" i="1"/>
  <c r="CR31" i="1"/>
  <c r="CR22" i="1"/>
  <c r="DX22" i="1" s="1"/>
  <c r="AH31" i="1"/>
  <c r="AH24" i="1"/>
  <c r="AH22" i="1"/>
  <c r="AA26" i="1"/>
  <c r="AA25" i="1"/>
  <c r="AA24" i="1"/>
  <c r="AA23" i="1"/>
  <c r="AA22" i="12"/>
  <c r="EQ22" i="1" l="1"/>
  <c r="CD25" i="8" l="1"/>
  <c r="CD28" i="8"/>
  <c r="CD28" i="1"/>
  <c r="CR31" i="12"/>
  <c r="CD31" i="12"/>
  <c r="CR24" i="12"/>
  <c r="CD24" i="12"/>
  <c r="CR23" i="12"/>
  <c r="CD26" i="12"/>
  <c r="CD25" i="12"/>
  <c r="CD23" i="12"/>
  <c r="CR22" i="12"/>
  <c r="CR31" i="11"/>
  <c r="CD31" i="11"/>
  <c r="CD26" i="11"/>
  <c r="CR22" i="11"/>
  <c r="DY26" i="10" l="1"/>
  <c r="ED31" i="10"/>
  <c r="DY31" i="10"/>
  <c r="DT31" i="10"/>
  <c r="CD31" i="10"/>
  <c r="DP31" i="9"/>
  <c r="DL31" i="9"/>
  <c r="CB31" i="9"/>
  <c r="BX31" i="9"/>
  <c r="BH31" i="9"/>
  <c r="CD31" i="9" s="1"/>
  <c r="CD27" i="9"/>
  <c r="EN24" i="9" l="1"/>
  <c r="EH24" i="9"/>
  <c r="EA24" i="9"/>
  <c r="CR24" i="9"/>
  <c r="DU24" i="9" s="1"/>
  <c r="CD24" i="9"/>
  <c r="EN23" i="9"/>
  <c r="EH23" i="9"/>
  <c r="EA23" i="9"/>
  <c r="CR23" i="9"/>
  <c r="DU23" i="9" s="1"/>
  <c r="CD23" i="9"/>
  <c r="EN22" i="9"/>
  <c r="CR22" i="9"/>
  <c r="DU22" i="9" s="1"/>
  <c r="CD22" i="9"/>
  <c r="EK31" i="8"/>
  <c r="EF31" i="8"/>
  <c r="DZ31" i="8"/>
  <c r="CR31" i="8"/>
  <c r="DV31" i="8" s="1"/>
  <c r="EK31" i="1"/>
  <c r="ED31" i="1"/>
  <c r="DX31" i="1"/>
  <c r="CD31" i="1"/>
  <c r="EQ24" i="1"/>
  <c r="ED24" i="1"/>
  <c r="CR24" i="1"/>
  <c r="DX24" i="1" s="1"/>
  <c r="EQ23" i="1"/>
  <c r="ED23" i="1"/>
  <c r="CR23" i="1"/>
  <c r="DX23" i="1" s="1"/>
  <c r="ED22" i="1"/>
  <c r="CR28" i="12"/>
  <c r="DT28" i="12" s="1"/>
  <c r="ED28" i="10"/>
  <c r="DY28" i="10"/>
  <c r="CR28" i="10"/>
  <c r="DT28" i="10" s="1"/>
  <c r="CD28" i="10"/>
  <c r="CD25" i="10"/>
  <c r="EN25" i="9"/>
  <c r="CN31" i="9"/>
  <c r="CR31" i="9" s="1"/>
  <c r="CR30" i="9"/>
  <c r="CR29" i="9"/>
  <c r="EN28" i="9"/>
  <c r="CR28" i="9"/>
  <c r="DU28" i="9" s="1"/>
  <c r="CD28" i="9"/>
  <c r="EK28" i="8"/>
  <c r="DZ28" i="8"/>
  <c r="CR28" i="8"/>
  <c r="DV28" i="8" s="1"/>
  <c r="ED28" i="1"/>
  <c r="CR28" i="1"/>
  <c r="DX28" i="1" s="1"/>
  <c r="AA28" i="1"/>
  <c r="CR25" i="12" l="1"/>
  <c r="DT25" i="12" s="1"/>
  <c r="ED25" i="10"/>
  <c r="DY25" i="10"/>
  <c r="CR25" i="10"/>
  <c r="DT25" i="10" s="1"/>
  <c r="EH25" i="9"/>
  <c r="EA25" i="9"/>
  <c r="CR25" i="9"/>
  <c r="DU25" i="9" s="1"/>
  <c r="CD25" i="9"/>
  <c r="ED25" i="1"/>
  <c r="CR25" i="1"/>
  <c r="DX25" i="1" s="1"/>
  <c r="CD25" i="1"/>
  <c r="EK25" i="8"/>
  <c r="DZ25" i="8"/>
  <c r="CR25" i="8"/>
  <c r="DV25" i="8" s="1"/>
  <c r="EN27" i="9" l="1"/>
  <c r="EA27" i="9"/>
  <c r="EH27" i="9"/>
  <c r="EH26" i="9"/>
  <c r="CR27" i="9"/>
  <c r="DU27" i="9" s="1"/>
  <c r="CR26" i="12" l="1"/>
  <c r="DT26" i="12" s="1"/>
  <c r="DV26" i="11"/>
  <c r="ED26" i="10"/>
  <c r="AH25" i="8"/>
  <c r="CR26" i="1"/>
  <c r="DX26" i="1" s="1"/>
  <c r="AH28" i="1"/>
  <c r="AH26" i="1"/>
  <c r="AH25" i="1"/>
  <c r="AH23" i="1"/>
  <c r="AH26" i="9"/>
  <c r="AH25" i="10"/>
  <c r="AH26" i="10"/>
  <c r="CR26" i="10"/>
  <c r="DT26" i="10" s="1"/>
  <c r="CR26" i="9"/>
  <c r="DU26" i="9" s="1"/>
  <c r="EN26" i="9"/>
  <c r="EA26" i="9"/>
  <c r="CJ26" i="9"/>
  <c r="CD26" i="9"/>
  <c r="CD26" i="8"/>
  <c r="CD26" i="1"/>
  <c r="EK26" i="8"/>
  <c r="DZ26" i="8"/>
  <c r="CR26" i="8"/>
  <c r="DV26" i="8" s="1"/>
  <c r="AH26" i="8" l="1"/>
  <c r="CJ31" i="12" l="1"/>
  <c r="CJ28" i="12"/>
  <c r="CJ26" i="12"/>
  <c r="CJ25" i="12"/>
  <c r="CJ24" i="12"/>
  <c r="CJ23" i="12"/>
  <c r="CJ22" i="12"/>
  <c r="AH31" i="12"/>
  <c r="AH28" i="12"/>
  <c r="AH26" i="12"/>
  <c r="AH25" i="12"/>
  <c r="AH24" i="12"/>
  <c r="AH23" i="12"/>
  <c r="AH22" i="12"/>
  <c r="AA31" i="12"/>
  <c r="AA28" i="12"/>
  <c r="AA26" i="12"/>
  <c r="AA25" i="12"/>
  <c r="AA24" i="12"/>
  <c r="AA23" i="12"/>
  <c r="CJ31" i="11" l="1"/>
  <c r="CJ28" i="11"/>
  <c r="CJ26" i="11"/>
  <c r="CJ25" i="11"/>
  <c r="CJ22" i="11"/>
  <c r="AH31" i="11"/>
  <c r="AA28" i="11"/>
  <c r="CJ31" i="10" l="1"/>
  <c r="CJ28" i="10"/>
  <c r="CJ26" i="10"/>
  <c r="CJ25" i="10"/>
  <c r="AH31" i="10"/>
  <c r="AH28" i="10"/>
  <c r="AA31" i="10"/>
  <c r="AA24" i="10"/>
  <c r="CJ31" i="9" l="1"/>
  <c r="CJ30" i="9"/>
  <c r="CJ29" i="9"/>
  <c r="CJ28" i="9"/>
  <c r="CJ27" i="9"/>
  <c r="CJ25" i="9"/>
  <c r="CJ24" i="9"/>
  <c r="CJ23" i="9"/>
  <c r="CJ22" i="9"/>
  <c r="AH31" i="9"/>
  <c r="AH30" i="9"/>
  <c r="AH29" i="9"/>
  <c r="AH28" i="9"/>
  <c r="AH27" i="9"/>
  <c r="AH25" i="9"/>
  <c r="AH24" i="9"/>
  <c r="AH23" i="9"/>
  <c r="AH22" i="9"/>
  <c r="AA28" i="9"/>
  <c r="CJ28" i="8" l="1"/>
  <c r="CJ31" i="8"/>
  <c r="CJ26" i="8"/>
  <c r="CJ25" i="8"/>
  <c r="CJ24" i="1"/>
  <c r="AH28" i="8"/>
  <c r="AA28" i="8"/>
  <c r="CJ28" i="1" l="1"/>
  <c r="CJ31" i="1"/>
  <c r="CJ26" i="1" l="1"/>
  <c r="CJ25" i="1"/>
</calcChain>
</file>

<file path=xl/sharedStrings.xml><?xml version="1.0" encoding="utf-8"?>
<sst xmlns="http://schemas.openxmlformats.org/spreadsheetml/2006/main" count="914" uniqueCount="51">
  <si>
    <t>Субъект Российской Федерации</t>
  </si>
  <si>
    <t>Еврейская автономная область</t>
  </si>
  <si>
    <t>Вид охотничьих ресурсов</t>
  </si>
  <si>
    <t>Благородный олень (изюбрь)</t>
  </si>
  <si>
    <t>№ п/п</t>
  </si>
  <si>
    <t>Площадь категорий среды обитания на которую определялась численность вида охотничьих ресурсов (свойственная для обитания вида), тыс. га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</si>
  <si>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</si>
  <si>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</si>
  <si>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</si>
  <si>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</si>
  <si>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Наименование охотничьих угодий, иных территорий</t>
  </si>
  <si>
    <t xml:space="preserve">Плотность населения охотничьих 
ресурсов , особей на 1000 га </t>
  </si>
  <si>
    <t>Утвержденная квота добычи, особей</t>
  </si>
  <si>
    <t>ОО "ООиР ЕАО" участок № 1</t>
  </si>
  <si>
    <t>ОО "ООиР ЕАО" участок № 2</t>
  </si>
  <si>
    <t>ОО "ООиР ЕАО" участок № 3</t>
  </si>
  <si>
    <t>ООО "Сутара"</t>
  </si>
  <si>
    <t>ООО "Ирбис"</t>
  </si>
  <si>
    <t>Хабаровское городское ООиР</t>
  </si>
  <si>
    <t>ОРО ЕАО "Диана"</t>
  </si>
  <si>
    <t>ОДОУ Октябрьского района</t>
  </si>
  <si>
    <t>ОДОУ Биробиджанского района</t>
  </si>
  <si>
    <t>ИТОГО</t>
  </si>
  <si>
    <t>Лось</t>
  </si>
  <si>
    <t>Численность охотничьих ресурсов, от которой устанавливалась квота (объем) добычи, особей</t>
  </si>
  <si>
    <t>Предыдущий год</t>
  </si>
  <si>
    <t>Всего</t>
  </si>
  <si>
    <t>в % от численности</t>
  </si>
  <si>
    <t>объем добычи для КМНС</t>
  </si>
  <si>
    <t>в том числе</t>
  </si>
  <si>
    <t>взрослые животные 
(старше 1 года)</t>
  </si>
  <si>
    <t>до 1 года</t>
  </si>
  <si>
    <t>освоение квоты, %</t>
  </si>
  <si>
    <t>Фактическая добыча, особей</t>
  </si>
  <si>
    <t>Максимально возможная квота (объем) добычи, особей</t>
  </si>
  <si>
    <t>в том числе для КМНС, особей</t>
  </si>
  <si>
    <t>Предстоящий год</t>
  </si>
  <si>
    <t>Устанавливаемая квота добычи, особей</t>
  </si>
  <si>
    <t>"</t>
  </si>
  <si>
    <t>г.</t>
  </si>
  <si>
    <t>Косуля сибирская</t>
  </si>
  <si>
    <t>Кабарга</t>
  </si>
  <si>
    <t>Рысь</t>
  </si>
  <si>
    <t>Соболь</t>
  </si>
  <si>
    <t>-</t>
  </si>
  <si>
    <t>2022-2023 г</t>
  </si>
  <si>
    <t>2023-2024 г</t>
  </si>
  <si>
    <t>Проект квот добычи охотничьих ресурсов 
на период с 1 августа 2023 г. до 1 августа 2024 г.</t>
  </si>
  <si>
    <t>Начальник департамента по охране 
и использованию объектов 
животного мира правительства 
Еврейской автономной области</t>
  </si>
  <si>
    <t>А.В. Горбунов</t>
  </si>
  <si>
    <t>А.В .Горбунов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</si>
</sst>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ill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9" fillId="2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9" fillId="2" borderId="0" xfId="0" applyNumberFormat="1" applyFont="1" applyFill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left" vertical="center" wrapText="1" shrinkToFit="1"/>
    </xf>
    <xf numFmtId="0" fontId="10" fillId="0" borderId="4" xfId="0" applyFont="1" applyBorder="1" applyAlignment="1">
      <alignment horizontal="left" vertical="center" wrapText="1" shrinkToFit="1"/>
    </xf>
    <xf numFmtId="0" fontId="10" fillId="0" borderId="5" xfId="0" applyFont="1" applyBorder="1" applyAlignment="1">
      <alignment horizontal="left" vertical="center" wrapText="1" shrinkToFit="1"/>
    </xf>
    <xf numFmtId="0" fontId="11" fillId="0" borderId="3" xfId="0" applyFont="1" applyBorder="1" applyAlignment="1">
      <alignment horizontal="left" vertical="center" wrapText="1" shrinkToFit="1"/>
    </xf>
    <xf numFmtId="0" fontId="11" fillId="0" borderId="4" xfId="0" applyFont="1" applyBorder="1" applyAlignment="1">
      <alignment horizontal="left" vertical="center" wrapText="1" shrinkToFit="1"/>
    </xf>
    <xf numFmtId="0" fontId="11" fillId="0" borderId="5" xfId="0" applyFont="1" applyBorder="1" applyAlignment="1">
      <alignment horizontal="left" vertical="center" wrapText="1" shrinkToFit="1"/>
    </xf>
    <xf numFmtId="0" fontId="10" fillId="0" borderId="2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left" vertical="center" wrapText="1" shrinkToFit="1"/>
    </xf>
    <xf numFmtId="0" fontId="10" fillId="0" borderId="4" xfId="0" applyFont="1" applyFill="1" applyBorder="1" applyAlignment="1">
      <alignment horizontal="left" vertical="center" wrapText="1" shrinkToFit="1"/>
    </xf>
    <xf numFmtId="0" fontId="10" fillId="0" borderId="5" xfId="0" applyFont="1" applyFill="1" applyBorder="1" applyAlignment="1">
      <alignment horizontal="left" vertical="center" wrapText="1" shrinkToFi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 shrinkToFit="1"/>
    </xf>
    <xf numFmtId="165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4" fontId="11" fillId="3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2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66" fontId="6" fillId="2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2" fontId="11" fillId="3" borderId="3" xfId="0" applyNumberFormat="1" applyFont="1" applyFill="1" applyBorder="1" applyAlignment="1">
      <alignment horizontal="center" vertical="center" wrapText="1"/>
    </xf>
    <xf numFmtId="2" fontId="11" fillId="3" borderId="4" xfId="0" applyNumberFormat="1" applyFont="1" applyFill="1" applyBorder="1" applyAlignment="1">
      <alignment horizontal="center" vertical="center" wrapText="1"/>
    </xf>
    <xf numFmtId="2" fontId="11" fillId="3" borderId="5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38"/>
  <sheetViews>
    <sheetView topLeftCell="AB14" zoomScale="120" zoomScaleNormal="120" zoomScaleSheetLayoutView="110" workbookViewId="0">
      <selection activeCell="CX35" sqref="CX35"/>
    </sheetView>
  </sheetViews>
  <sheetFormatPr defaultRowHeight="15.75" x14ac:dyDescent="0.25"/>
  <cols>
    <col min="1" max="12" width="1.7109375" style="1" customWidth="1"/>
    <col min="13" max="13" width="11.28515625" style="1" customWidth="1"/>
    <col min="14" max="25" width="1.7109375" style="6" customWidth="1"/>
    <col min="26" max="26" width="2.42578125" style="6" customWidth="1"/>
    <col min="27" max="38" width="1.7109375" style="1" customWidth="1"/>
    <col min="39" max="42" width="1.7109375" style="2" customWidth="1"/>
    <col min="43" max="49" width="1.7109375" style="4" customWidth="1"/>
    <col min="50" max="71" width="1.7109375" style="1" customWidth="1"/>
    <col min="72" max="75" width="1.7109375" style="2" customWidth="1"/>
    <col min="76" max="82" width="1.7109375" style="1" customWidth="1"/>
    <col min="83" max="83" width="3.5703125" style="1" customWidth="1"/>
    <col min="84" max="131" width="1.7109375" style="1" customWidth="1"/>
    <col min="132" max="132" width="3" style="1" customWidth="1"/>
    <col min="133" max="186" width="1.7109375" style="1" customWidth="1"/>
  </cols>
  <sheetData>
    <row r="1" spans="1:121" ht="15.75" customHeight="1" x14ac:dyDescent="0.2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4" spans="1:121" ht="15.75" customHeight="1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3"/>
      <c r="AC4" s="3"/>
      <c r="AD4" s="3"/>
      <c r="AE4" s="3"/>
      <c r="AF4" s="3"/>
      <c r="AG4" s="3"/>
      <c r="AH4" s="69" t="s">
        <v>1</v>
      </c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</row>
    <row r="5" spans="1:121" ht="15.75" customHeight="1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69" t="s">
        <v>3</v>
      </c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3"/>
      <c r="BD5" s="3"/>
      <c r="BE5" s="3"/>
      <c r="BF5" s="3"/>
    </row>
    <row r="7" spans="1:121" ht="15.75" customHeight="1" x14ac:dyDescent="0.25">
      <c r="A7" s="43" t="s">
        <v>4</v>
      </c>
      <c r="B7" s="43"/>
      <c r="C7" s="43" t="s">
        <v>10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6" t="s">
        <v>5</v>
      </c>
      <c r="O7" s="46"/>
      <c r="P7" s="46"/>
      <c r="Q7" s="46"/>
      <c r="R7" s="46"/>
      <c r="S7" s="46"/>
      <c r="T7" s="46"/>
      <c r="U7" s="46" t="s">
        <v>24</v>
      </c>
      <c r="V7" s="46"/>
      <c r="W7" s="46"/>
      <c r="X7" s="46"/>
      <c r="Y7" s="46"/>
      <c r="Z7" s="46"/>
      <c r="AA7" s="46" t="s">
        <v>11</v>
      </c>
      <c r="AB7" s="46"/>
      <c r="AC7" s="46"/>
      <c r="AD7" s="43" t="s">
        <v>25</v>
      </c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25" t="s">
        <v>36</v>
      </c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7"/>
    </row>
    <row r="8" spans="1:121" ht="15.7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3" t="s">
        <v>12</v>
      </c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 t="s">
        <v>33</v>
      </c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 t="s">
        <v>34</v>
      </c>
      <c r="CG8" s="43"/>
      <c r="CH8" s="43"/>
      <c r="CI8" s="43"/>
      <c r="CJ8" s="43"/>
      <c r="CK8" s="43"/>
      <c r="CL8" s="43"/>
      <c r="CM8" s="43"/>
      <c r="CN8" s="60" t="s">
        <v>37</v>
      </c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2"/>
    </row>
    <row r="9" spans="1:12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63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5"/>
    </row>
    <row r="10" spans="1:121" ht="15.7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63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5"/>
    </row>
    <row r="11" spans="1:12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66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8"/>
    </row>
    <row r="12" spans="1:121" ht="15.75" customHeight="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3" t="s">
        <v>26</v>
      </c>
      <c r="AE12" s="43"/>
      <c r="AF12" s="43"/>
      <c r="AG12" s="43"/>
      <c r="AH12" s="46" t="s">
        <v>27</v>
      </c>
      <c r="AI12" s="46"/>
      <c r="AJ12" s="46"/>
      <c r="AK12" s="46"/>
      <c r="AL12" s="46" t="s">
        <v>28</v>
      </c>
      <c r="AM12" s="46"/>
      <c r="AN12" s="46"/>
      <c r="AO12" s="46"/>
      <c r="AP12" s="43" t="s">
        <v>29</v>
      </c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 t="s">
        <v>26</v>
      </c>
      <c r="BI12" s="43"/>
      <c r="BJ12" s="43"/>
      <c r="BK12" s="43"/>
      <c r="BL12" s="43" t="s">
        <v>29</v>
      </c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6" t="s">
        <v>32</v>
      </c>
      <c r="CE12" s="46"/>
      <c r="CF12" s="43" t="s">
        <v>26</v>
      </c>
      <c r="CG12" s="43"/>
      <c r="CH12" s="43"/>
      <c r="CI12" s="43"/>
      <c r="CJ12" s="46" t="s">
        <v>27</v>
      </c>
      <c r="CK12" s="46"/>
      <c r="CL12" s="46"/>
      <c r="CM12" s="46"/>
      <c r="CN12" s="43" t="s">
        <v>26</v>
      </c>
      <c r="CO12" s="43"/>
      <c r="CP12" s="43"/>
      <c r="CQ12" s="43"/>
      <c r="CR12" s="46" t="s">
        <v>27</v>
      </c>
      <c r="CS12" s="46"/>
      <c r="CT12" s="46"/>
      <c r="CU12" s="46"/>
      <c r="CV12" s="46" t="s">
        <v>35</v>
      </c>
      <c r="CW12" s="46"/>
      <c r="CX12" s="46"/>
      <c r="CY12" s="46"/>
      <c r="CZ12" s="43" t="s">
        <v>29</v>
      </c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</row>
    <row r="13" spans="1:121" ht="15.75" customHeight="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3"/>
      <c r="AE13" s="43"/>
      <c r="AF13" s="43"/>
      <c r="AG13" s="43"/>
      <c r="AH13" s="46"/>
      <c r="AI13" s="46"/>
      <c r="AJ13" s="46"/>
      <c r="AK13" s="46"/>
      <c r="AL13" s="46"/>
      <c r="AM13" s="46"/>
      <c r="AN13" s="46"/>
      <c r="AO13" s="46"/>
      <c r="AP13" s="43" t="s">
        <v>30</v>
      </c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6" t="s">
        <v>31</v>
      </c>
      <c r="BG13" s="46"/>
      <c r="BH13" s="43"/>
      <c r="BI13" s="43"/>
      <c r="BJ13" s="43"/>
      <c r="BK13" s="43"/>
      <c r="BL13" s="43" t="s">
        <v>30</v>
      </c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6" t="s">
        <v>31</v>
      </c>
      <c r="CC13" s="46"/>
      <c r="CD13" s="46"/>
      <c r="CE13" s="46"/>
      <c r="CF13" s="43"/>
      <c r="CG13" s="43"/>
      <c r="CH13" s="43"/>
      <c r="CI13" s="43"/>
      <c r="CJ13" s="46"/>
      <c r="CK13" s="46"/>
      <c r="CL13" s="46"/>
      <c r="CM13" s="46"/>
      <c r="CN13" s="43"/>
      <c r="CO13" s="43"/>
      <c r="CP13" s="43"/>
      <c r="CQ13" s="43"/>
      <c r="CR13" s="46"/>
      <c r="CS13" s="46"/>
      <c r="CT13" s="46"/>
      <c r="CU13" s="46"/>
      <c r="CV13" s="46"/>
      <c r="CW13" s="46"/>
      <c r="CX13" s="46"/>
      <c r="CY13" s="46"/>
      <c r="CZ13" s="43" t="s">
        <v>30</v>
      </c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6" t="s">
        <v>31</v>
      </c>
      <c r="DQ13" s="46"/>
    </row>
    <row r="14" spans="1:12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3"/>
      <c r="AE14" s="43"/>
      <c r="AF14" s="43"/>
      <c r="AG14" s="43"/>
      <c r="AH14" s="46"/>
      <c r="AI14" s="46"/>
      <c r="AJ14" s="46"/>
      <c r="AK14" s="46"/>
      <c r="AL14" s="46"/>
      <c r="AM14" s="46"/>
      <c r="AN14" s="46"/>
      <c r="AO14" s="46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6"/>
      <c r="BG14" s="46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6"/>
      <c r="CC14" s="46"/>
      <c r="CD14" s="46"/>
      <c r="CE14" s="46"/>
      <c r="CF14" s="43"/>
      <c r="CG14" s="43"/>
      <c r="CH14" s="43"/>
      <c r="CI14" s="43"/>
      <c r="CJ14" s="46"/>
      <c r="CK14" s="46"/>
      <c r="CL14" s="46"/>
      <c r="CM14" s="46"/>
      <c r="CN14" s="43"/>
      <c r="CO14" s="43"/>
      <c r="CP14" s="43"/>
      <c r="CQ14" s="43"/>
      <c r="CR14" s="46"/>
      <c r="CS14" s="46"/>
      <c r="CT14" s="46"/>
      <c r="CU14" s="46"/>
      <c r="CV14" s="46"/>
      <c r="CW14" s="46"/>
      <c r="CX14" s="46"/>
      <c r="CY14" s="46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6"/>
      <c r="DQ14" s="46"/>
    </row>
    <row r="15" spans="1:12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3"/>
      <c r="AE15" s="43"/>
      <c r="AF15" s="43"/>
      <c r="AG15" s="43"/>
      <c r="AH15" s="46"/>
      <c r="AI15" s="46"/>
      <c r="AJ15" s="46"/>
      <c r="AK15" s="46"/>
      <c r="AL15" s="46"/>
      <c r="AM15" s="46"/>
      <c r="AN15" s="46"/>
      <c r="AO15" s="46"/>
      <c r="AP15" s="46" t="s">
        <v>6</v>
      </c>
      <c r="AQ15" s="46"/>
      <c r="AR15" s="46"/>
      <c r="AS15" s="46"/>
      <c r="AT15" s="46" t="s">
        <v>7</v>
      </c>
      <c r="AU15" s="46"/>
      <c r="AV15" s="46"/>
      <c r="AW15" s="46"/>
      <c r="AX15" s="46" t="s">
        <v>8</v>
      </c>
      <c r="AY15" s="46"/>
      <c r="AZ15" s="46"/>
      <c r="BA15" s="46"/>
      <c r="BB15" s="46" t="s">
        <v>9</v>
      </c>
      <c r="BC15" s="46"/>
      <c r="BD15" s="46"/>
      <c r="BE15" s="46"/>
      <c r="BF15" s="46"/>
      <c r="BG15" s="46"/>
      <c r="BH15" s="43"/>
      <c r="BI15" s="43"/>
      <c r="BJ15" s="43"/>
      <c r="BK15" s="43"/>
      <c r="BL15" s="46" t="s">
        <v>6</v>
      </c>
      <c r="BM15" s="46"/>
      <c r="BN15" s="46"/>
      <c r="BO15" s="46"/>
      <c r="BP15" s="46" t="s">
        <v>7</v>
      </c>
      <c r="BQ15" s="46"/>
      <c r="BR15" s="46"/>
      <c r="BS15" s="46"/>
      <c r="BT15" s="46" t="s">
        <v>8</v>
      </c>
      <c r="BU15" s="46"/>
      <c r="BV15" s="46"/>
      <c r="BW15" s="46"/>
      <c r="BX15" s="46" t="s">
        <v>9</v>
      </c>
      <c r="BY15" s="46"/>
      <c r="BZ15" s="46"/>
      <c r="CA15" s="46"/>
      <c r="CB15" s="46"/>
      <c r="CC15" s="46"/>
      <c r="CD15" s="46"/>
      <c r="CE15" s="46"/>
      <c r="CF15" s="43"/>
      <c r="CG15" s="43"/>
      <c r="CH15" s="43"/>
      <c r="CI15" s="43"/>
      <c r="CJ15" s="46"/>
      <c r="CK15" s="46"/>
      <c r="CL15" s="46"/>
      <c r="CM15" s="46"/>
      <c r="CN15" s="43"/>
      <c r="CO15" s="43"/>
      <c r="CP15" s="43"/>
      <c r="CQ15" s="43"/>
      <c r="CR15" s="46"/>
      <c r="CS15" s="46"/>
      <c r="CT15" s="46"/>
      <c r="CU15" s="46"/>
      <c r="CV15" s="46"/>
      <c r="CW15" s="46"/>
      <c r="CX15" s="46"/>
      <c r="CY15" s="46"/>
      <c r="CZ15" s="46" t="s">
        <v>6</v>
      </c>
      <c r="DA15" s="46"/>
      <c r="DB15" s="46"/>
      <c r="DC15" s="46"/>
      <c r="DD15" s="46" t="s">
        <v>7</v>
      </c>
      <c r="DE15" s="46"/>
      <c r="DF15" s="46"/>
      <c r="DG15" s="46"/>
      <c r="DH15" s="46" t="s">
        <v>8</v>
      </c>
      <c r="DI15" s="46"/>
      <c r="DJ15" s="46"/>
      <c r="DK15" s="46"/>
      <c r="DL15" s="46" t="s">
        <v>9</v>
      </c>
      <c r="DM15" s="46"/>
      <c r="DN15" s="46"/>
      <c r="DO15" s="46"/>
      <c r="DP15" s="46"/>
      <c r="DQ15" s="46"/>
    </row>
    <row r="16" spans="1:121" ht="15.75" customHeight="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6"/>
      <c r="O16" s="46"/>
      <c r="P16" s="46"/>
      <c r="Q16" s="46"/>
      <c r="R16" s="46"/>
      <c r="S16" s="46"/>
      <c r="T16" s="46"/>
      <c r="U16" s="46" t="s">
        <v>45</v>
      </c>
      <c r="V16" s="46"/>
      <c r="W16" s="46"/>
      <c r="X16" s="46" t="s">
        <v>46</v>
      </c>
      <c r="Y16" s="46"/>
      <c r="Z16" s="46"/>
      <c r="AA16" s="46"/>
      <c r="AB16" s="46"/>
      <c r="AC16" s="46"/>
      <c r="AD16" s="43"/>
      <c r="AE16" s="43"/>
      <c r="AF16" s="43"/>
      <c r="AG16" s="43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3"/>
      <c r="BI16" s="43"/>
      <c r="BJ16" s="43"/>
      <c r="BK16" s="43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3"/>
      <c r="CG16" s="43"/>
      <c r="CH16" s="43"/>
      <c r="CI16" s="43"/>
      <c r="CJ16" s="46"/>
      <c r="CK16" s="46"/>
      <c r="CL16" s="46"/>
      <c r="CM16" s="46"/>
      <c r="CN16" s="43"/>
      <c r="CO16" s="43"/>
      <c r="CP16" s="43"/>
      <c r="CQ16" s="43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</row>
    <row r="17" spans="1:186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3"/>
      <c r="AE17" s="43"/>
      <c r="AF17" s="43"/>
      <c r="AG17" s="43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3"/>
      <c r="BI17" s="43"/>
      <c r="BJ17" s="43"/>
      <c r="BK17" s="43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3"/>
      <c r="CG17" s="43"/>
      <c r="CH17" s="43"/>
      <c r="CI17" s="43"/>
      <c r="CJ17" s="46"/>
      <c r="CK17" s="46"/>
      <c r="CL17" s="46"/>
      <c r="CM17" s="46"/>
      <c r="CN17" s="43"/>
      <c r="CO17" s="43"/>
      <c r="CP17" s="43"/>
      <c r="CQ17" s="43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</row>
    <row r="18" spans="1:186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3"/>
      <c r="AE18" s="43"/>
      <c r="AF18" s="43"/>
      <c r="AG18" s="43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3"/>
      <c r="BI18" s="43"/>
      <c r="BJ18" s="43"/>
      <c r="BK18" s="43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3"/>
      <c r="CG18" s="43"/>
      <c r="CH18" s="43"/>
      <c r="CI18" s="43"/>
      <c r="CJ18" s="46"/>
      <c r="CK18" s="46"/>
      <c r="CL18" s="46"/>
      <c r="CM18" s="46"/>
      <c r="CN18" s="43"/>
      <c r="CO18" s="43"/>
      <c r="CP18" s="43"/>
      <c r="CQ18" s="43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</row>
    <row r="19" spans="1:186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3"/>
      <c r="AE19" s="43"/>
      <c r="AF19" s="43"/>
      <c r="AG19" s="43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3"/>
      <c r="BI19" s="43"/>
      <c r="BJ19" s="43"/>
      <c r="BK19" s="43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3"/>
      <c r="CG19" s="43"/>
      <c r="CH19" s="43"/>
      <c r="CI19" s="43"/>
      <c r="CJ19" s="46"/>
      <c r="CK19" s="46"/>
      <c r="CL19" s="46"/>
      <c r="CM19" s="46"/>
      <c r="CN19" s="43"/>
      <c r="CO19" s="43"/>
      <c r="CP19" s="43"/>
      <c r="CQ19" s="43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</row>
    <row r="20" spans="1:186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3"/>
      <c r="AE20" s="43"/>
      <c r="AF20" s="43"/>
      <c r="AG20" s="43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3"/>
      <c r="BI20" s="43"/>
      <c r="BJ20" s="43"/>
      <c r="BK20" s="43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3"/>
      <c r="CG20" s="43"/>
      <c r="CH20" s="43"/>
      <c r="CI20" s="43"/>
      <c r="CJ20" s="46"/>
      <c r="CK20" s="46"/>
      <c r="CL20" s="46"/>
      <c r="CM20" s="46"/>
      <c r="CN20" s="43"/>
      <c r="CO20" s="43"/>
      <c r="CP20" s="43"/>
      <c r="CQ20" s="43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</row>
    <row r="21" spans="1:186" x14ac:dyDescent="0.25">
      <c r="A21" s="44">
        <v>1</v>
      </c>
      <c r="B21" s="44"/>
      <c r="C21" s="44">
        <v>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>
        <v>3</v>
      </c>
      <c r="O21" s="44"/>
      <c r="P21" s="44"/>
      <c r="Q21" s="44"/>
      <c r="R21" s="44"/>
      <c r="S21" s="44"/>
      <c r="T21" s="44"/>
      <c r="U21" s="44">
        <v>4</v>
      </c>
      <c r="V21" s="44"/>
      <c r="W21" s="44"/>
      <c r="X21" s="44">
        <v>5</v>
      </c>
      <c r="Y21" s="44"/>
      <c r="Z21" s="44"/>
      <c r="AA21" s="44">
        <v>6</v>
      </c>
      <c r="AB21" s="44"/>
      <c r="AC21" s="44"/>
      <c r="AD21" s="44">
        <v>7</v>
      </c>
      <c r="AE21" s="44"/>
      <c r="AF21" s="44"/>
      <c r="AG21" s="44"/>
      <c r="AH21" s="44">
        <v>8</v>
      </c>
      <c r="AI21" s="44"/>
      <c r="AJ21" s="44"/>
      <c r="AK21" s="44"/>
      <c r="AL21" s="44">
        <v>9</v>
      </c>
      <c r="AM21" s="44"/>
      <c r="AN21" s="44"/>
      <c r="AO21" s="44"/>
      <c r="AP21" s="44">
        <v>10</v>
      </c>
      <c r="AQ21" s="44"/>
      <c r="AR21" s="44"/>
      <c r="AS21" s="44"/>
      <c r="AT21" s="44">
        <v>11</v>
      </c>
      <c r="AU21" s="44"/>
      <c r="AV21" s="44"/>
      <c r="AW21" s="44"/>
      <c r="AX21" s="44">
        <v>12</v>
      </c>
      <c r="AY21" s="44"/>
      <c r="AZ21" s="44"/>
      <c r="BA21" s="44"/>
      <c r="BB21" s="70">
        <v>13</v>
      </c>
      <c r="BC21" s="71"/>
      <c r="BD21" s="71"/>
      <c r="BE21" s="72"/>
      <c r="BF21" s="44">
        <v>14</v>
      </c>
      <c r="BG21" s="44"/>
      <c r="BH21" s="44">
        <v>15</v>
      </c>
      <c r="BI21" s="44"/>
      <c r="BJ21" s="44"/>
      <c r="BK21" s="44"/>
      <c r="BL21" s="44">
        <v>16</v>
      </c>
      <c r="BM21" s="44"/>
      <c r="BN21" s="44"/>
      <c r="BO21" s="44"/>
      <c r="BP21" s="44">
        <v>17</v>
      </c>
      <c r="BQ21" s="44"/>
      <c r="BR21" s="44"/>
      <c r="BS21" s="44"/>
      <c r="BT21" s="44">
        <v>18</v>
      </c>
      <c r="BU21" s="44"/>
      <c r="BV21" s="44"/>
      <c r="BW21" s="44"/>
      <c r="BX21" s="44">
        <v>19</v>
      </c>
      <c r="BY21" s="44"/>
      <c r="BZ21" s="44"/>
      <c r="CA21" s="44"/>
      <c r="CB21" s="44">
        <v>20</v>
      </c>
      <c r="CC21" s="44"/>
      <c r="CD21" s="44">
        <v>21</v>
      </c>
      <c r="CE21" s="44"/>
      <c r="CF21" s="44">
        <v>22</v>
      </c>
      <c r="CG21" s="44"/>
      <c r="CH21" s="44"/>
      <c r="CI21" s="44"/>
      <c r="CJ21" s="44">
        <v>23</v>
      </c>
      <c r="CK21" s="44"/>
      <c r="CL21" s="44"/>
      <c r="CM21" s="44"/>
      <c r="CN21" s="44">
        <v>24</v>
      </c>
      <c r="CO21" s="44"/>
      <c r="CP21" s="44"/>
      <c r="CQ21" s="44"/>
      <c r="CR21" s="44">
        <v>25</v>
      </c>
      <c r="CS21" s="44"/>
      <c r="CT21" s="44"/>
      <c r="CU21" s="44"/>
      <c r="CV21" s="44">
        <v>26</v>
      </c>
      <c r="CW21" s="44"/>
      <c r="CX21" s="44"/>
      <c r="CY21" s="44"/>
      <c r="CZ21" s="44">
        <v>27</v>
      </c>
      <c r="DA21" s="44"/>
      <c r="DB21" s="44"/>
      <c r="DC21" s="44"/>
      <c r="DD21" s="44">
        <v>28</v>
      </c>
      <c r="DE21" s="44"/>
      <c r="DF21" s="44"/>
      <c r="DG21" s="44"/>
      <c r="DH21" s="44">
        <v>29</v>
      </c>
      <c r="DI21" s="44"/>
      <c r="DJ21" s="44"/>
      <c r="DK21" s="44"/>
      <c r="DL21" s="44">
        <v>30</v>
      </c>
      <c r="DM21" s="44"/>
      <c r="DN21" s="44"/>
      <c r="DO21" s="44"/>
      <c r="DP21" s="44">
        <v>31</v>
      </c>
      <c r="DQ21" s="44"/>
    </row>
    <row r="22" spans="1:186" s="17" customFormat="1" x14ac:dyDescent="0.25">
      <c r="A22" s="56">
        <v>1</v>
      </c>
      <c r="B22" s="56"/>
      <c r="C22" s="57" t="s">
        <v>13</v>
      </c>
      <c r="D22" s="58"/>
      <c r="E22" s="58"/>
      <c r="F22" s="58"/>
      <c r="G22" s="58"/>
      <c r="H22" s="58"/>
      <c r="I22" s="58"/>
      <c r="J22" s="58"/>
      <c r="K22" s="58"/>
      <c r="L22" s="58"/>
      <c r="M22" s="59"/>
      <c r="N22" s="28">
        <v>148.6</v>
      </c>
      <c r="O22" s="28"/>
      <c r="P22" s="28"/>
      <c r="Q22" s="28"/>
      <c r="R22" s="28"/>
      <c r="S22" s="28"/>
      <c r="T22" s="28"/>
      <c r="U22" s="28">
        <v>280</v>
      </c>
      <c r="V22" s="28"/>
      <c r="W22" s="28"/>
      <c r="X22" s="28">
        <v>377</v>
      </c>
      <c r="Y22" s="28"/>
      <c r="Z22" s="28"/>
      <c r="AA22" s="29">
        <f t="shared" ref="AA22:AA29" si="0">X22/N22</f>
        <v>2.5370121130551819</v>
      </c>
      <c r="AB22" s="29"/>
      <c r="AC22" s="29"/>
      <c r="AD22" s="28">
        <v>14</v>
      </c>
      <c r="AE22" s="28"/>
      <c r="AF22" s="28"/>
      <c r="AG22" s="28"/>
      <c r="AH22" s="29">
        <f>(AD22/U22)*100</f>
        <v>5</v>
      </c>
      <c r="AI22" s="29"/>
      <c r="AJ22" s="29"/>
      <c r="AK22" s="29"/>
      <c r="AL22" s="28" t="s">
        <v>44</v>
      </c>
      <c r="AM22" s="28"/>
      <c r="AN22" s="28"/>
      <c r="AO22" s="28"/>
      <c r="AP22" s="28">
        <v>1</v>
      </c>
      <c r="AQ22" s="28"/>
      <c r="AR22" s="28"/>
      <c r="AS22" s="28"/>
      <c r="AT22" s="28">
        <v>1</v>
      </c>
      <c r="AU22" s="28"/>
      <c r="AV22" s="28"/>
      <c r="AW22" s="28"/>
      <c r="AX22" s="28" t="s">
        <v>44</v>
      </c>
      <c r="AY22" s="28"/>
      <c r="AZ22" s="28"/>
      <c r="BA22" s="28"/>
      <c r="BB22" s="28">
        <v>9</v>
      </c>
      <c r="BC22" s="28"/>
      <c r="BD22" s="28"/>
      <c r="BE22" s="28"/>
      <c r="BF22" s="28">
        <v>3</v>
      </c>
      <c r="BG22" s="28"/>
      <c r="BH22" s="28">
        <v>6</v>
      </c>
      <c r="BI22" s="28"/>
      <c r="BJ22" s="28"/>
      <c r="BK22" s="28"/>
      <c r="BL22" s="28">
        <v>1</v>
      </c>
      <c r="BM22" s="28"/>
      <c r="BN22" s="28"/>
      <c r="BO22" s="28"/>
      <c r="BP22" s="28">
        <v>0</v>
      </c>
      <c r="BQ22" s="28"/>
      <c r="BR22" s="28"/>
      <c r="BS22" s="28"/>
      <c r="BT22" s="28" t="s">
        <v>44</v>
      </c>
      <c r="BU22" s="28"/>
      <c r="BV22" s="28"/>
      <c r="BW22" s="28"/>
      <c r="BX22" s="28">
        <v>5</v>
      </c>
      <c r="BY22" s="28"/>
      <c r="BZ22" s="28"/>
      <c r="CA22" s="28"/>
      <c r="CB22" s="28">
        <v>0</v>
      </c>
      <c r="CC22" s="28"/>
      <c r="CD22" s="29">
        <f>BH22/AD22*100</f>
        <v>42.857142857142854</v>
      </c>
      <c r="CE22" s="29"/>
      <c r="CF22" s="28">
        <v>30</v>
      </c>
      <c r="CG22" s="28"/>
      <c r="CH22" s="28"/>
      <c r="CI22" s="28"/>
      <c r="CJ22" s="29">
        <f>(CF22/X22)*100</f>
        <v>7.957559681697612</v>
      </c>
      <c r="CK22" s="29"/>
      <c r="CL22" s="29"/>
      <c r="CM22" s="29"/>
      <c r="CN22" s="28">
        <v>27</v>
      </c>
      <c r="CO22" s="28"/>
      <c r="CP22" s="28"/>
      <c r="CQ22" s="28"/>
      <c r="CR22" s="30">
        <f>(CN22/X22)*100</f>
        <v>7.1618037135278518</v>
      </c>
      <c r="CS22" s="31"/>
      <c r="CT22" s="31"/>
      <c r="CU22" s="32"/>
      <c r="CV22" s="28" t="s">
        <v>44</v>
      </c>
      <c r="CW22" s="28"/>
      <c r="CX22" s="28"/>
      <c r="CY22" s="28"/>
      <c r="CZ22" s="28">
        <v>2</v>
      </c>
      <c r="DA22" s="28"/>
      <c r="DB22" s="28"/>
      <c r="DC22" s="28"/>
      <c r="DD22" s="28">
        <v>2</v>
      </c>
      <c r="DE22" s="28"/>
      <c r="DF22" s="28"/>
      <c r="DG22" s="28"/>
      <c r="DH22" s="28" t="s">
        <v>44</v>
      </c>
      <c r="DI22" s="28"/>
      <c r="DJ22" s="28"/>
      <c r="DK22" s="28"/>
      <c r="DL22" s="28">
        <v>17</v>
      </c>
      <c r="DM22" s="28"/>
      <c r="DN22" s="28"/>
      <c r="DO22" s="28"/>
      <c r="DP22" s="28">
        <v>6</v>
      </c>
      <c r="DQ22" s="28"/>
      <c r="DR22" s="19"/>
      <c r="DS22" s="19"/>
      <c r="DT22" s="19"/>
      <c r="DU22" s="19"/>
      <c r="DV22" s="19"/>
      <c r="DW22" s="19"/>
      <c r="DX22" s="22">
        <f>X22*CR22/100</f>
        <v>27</v>
      </c>
      <c r="DY22" s="22"/>
      <c r="DZ22" s="22"/>
      <c r="EA22" s="22"/>
      <c r="EB22" s="22"/>
      <c r="EC22" s="19"/>
      <c r="ED22" s="23">
        <f>X22/N22</f>
        <v>2.5370121130551819</v>
      </c>
      <c r="EE22" s="23"/>
      <c r="EF22" s="23"/>
      <c r="EG22" s="23"/>
      <c r="EH22" s="23"/>
      <c r="EI22" s="19"/>
      <c r="EJ22" s="19"/>
      <c r="EK22" s="24">
        <f>CN22*0.15</f>
        <v>4.05</v>
      </c>
      <c r="EL22" s="24"/>
      <c r="EM22" s="24"/>
      <c r="EN22" s="24"/>
      <c r="EO22" s="24"/>
      <c r="EP22" s="21"/>
      <c r="EQ22" s="77">
        <f>CN22*0.2</f>
        <v>5.4</v>
      </c>
      <c r="ER22" s="77"/>
      <c r="ES22" s="77"/>
      <c r="ET22" s="77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</row>
    <row r="23" spans="1:186" s="17" customFormat="1" x14ac:dyDescent="0.25">
      <c r="A23" s="56">
        <v>2</v>
      </c>
      <c r="B23" s="56"/>
      <c r="C23" s="57" t="s">
        <v>14</v>
      </c>
      <c r="D23" s="58"/>
      <c r="E23" s="58"/>
      <c r="F23" s="58"/>
      <c r="G23" s="58"/>
      <c r="H23" s="58"/>
      <c r="I23" s="58"/>
      <c r="J23" s="58"/>
      <c r="K23" s="58"/>
      <c r="L23" s="58"/>
      <c r="M23" s="59"/>
      <c r="N23" s="28">
        <v>35</v>
      </c>
      <c r="O23" s="28"/>
      <c r="P23" s="28"/>
      <c r="Q23" s="28"/>
      <c r="R23" s="28"/>
      <c r="S23" s="28"/>
      <c r="T23" s="28"/>
      <c r="U23" s="28">
        <v>104</v>
      </c>
      <c r="V23" s="28"/>
      <c r="W23" s="28"/>
      <c r="X23" s="28">
        <v>49</v>
      </c>
      <c r="Y23" s="28"/>
      <c r="Z23" s="28"/>
      <c r="AA23" s="29">
        <f t="shared" si="0"/>
        <v>1.4</v>
      </c>
      <c r="AB23" s="29"/>
      <c r="AC23" s="29"/>
      <c r="AD23" s="28">
        <v>7</v>
      </c>
      <c r="AE23" s="28"/>
      <c r="AF23" s="28"/>
      <c r="AG23" s="28"/>
      <c r="AH23" s="29">
        <f>(AD23/U23)*100</f>
        <v>6.7307692307692308</v>
      </c>
      <c r="AI23" s="29"/>
      <c r="AJ23" s="29"/>
      <c r="AK23" s="29"/>
      <c r="AL23" s="28" t="s">
        <v>44</v>
      </c>
      <c r="AM23" s="28"/>
      <c r="AN23" s="28"/>
      <c r="AO23" s="28"/>
      <c r="AP23" s="28">
        <v>0</v>
      </c>
      <c r="AQ23" s="28"/>
      <c r="AR23" s="28"/>
      <c r="AS23" s="28"/>
      <c r="AT23" s="28">
        <v>1</v>
      </c>
      <c r="AU23" s="28"/>
      <c r="AV23" s="28"/>
      <c r="AW23" s="28"/>
      <c r="AX23" s="28" t="s">
        <v>44</v>
      </c>
      <c r="AY23" s="28"/>
      <c r="AZ23" s="28"/>
      <c r="BA23" s="28"/>
      <c r="BB23" s="28">
        <v>4</v>
      </c>
      <c r="BC23" s="28"/>
      <c r="BD23" s="28"/>
      <c r="BE23" s="28"/>
      <c r="BF23" s="28">
        <v>2</v>
      </c>
      <c r="BG23" s="28"/>
      <c r="BH23" s="28">
        <v>1</v>
      </c>
      <c r="BI23" s="28"/>
      <c r="BJ23" s="28"/>
      <c r="BK23" s="28"/>
      <c r="BL23" s="28">
        <v>0</v>
      </c>
      <c r="BM23" s="28"/>
      <c r="BN23" s="28"/>
      <c r="BO23" s="28"/>
      <c r="BP23" s="28">
        <v>0</v>
      </c>
      <c r="BQ23" s="28"/>
      <c r="BR23" s="28"/>
      <c r="BS23" s="28"/>
      <c r="BT23" s="28" t="s">
        <v>44</v>
      </c>
      <c r="BU23" s="28"/>
      <c r="BV23" s="28"/>
      <c r="BW23" s="28"/>
      <c r="BX23" s="28">
        <v>0</v>
      </c>
      <c r="BY23" s="28"/>
      <c r="BZ23" s="28"/>
      <c r="CA23" s="28"/>
      <c r="CB23" s="28">
        <v>1</v>
      </c>
      <c r="CC23" s="28"/>
      <c r="CD23" s="28">
        <f>BH23/AD23*100</f>
        <v>14.285714285714285</v>
      </c>
      <c r="CE23" s="28"/>
      <c r="CF23" s="28">
        <v>3</v>
      </c>
      <c r="CG23" s="28"/>
      <c r="CH23" s="28"/>
      <c r="CI23" s="28"/>
      <c r="CJ23" s="29">
        <f>(CF23/X23)*100</f>
        <v>6.1224489795918364</v>
      </c>
      <c r="CK23" s="29"/>
      <c r="CL23" s="29"/>
      <c r="CM23" s="29"/>
      <c r="CN23" s="28">
        <v>3</v>
      </c>
      <c r="CO23" s="28"/>
      <c r="CP23" s="28"/>
      <c r="CQ23" s="28"/>
      <c r="CR23" s="30">
        <f>(CN23/X23)*100</f>
        <v>6.1224489795918364</v>
      </c>
      <c r="CS23" s="31"/>
      <c r="CT23" s="31"/>
      <c r="CU23" s="32"/>
      <c r="CV23" s="28" t="s">
        <v>44</v>
      </c>
      <c r="CW23" s="28"/>
      <c r="CX23" s="28"/>
      <c r="CY23" s="28"/>
      <c r="CZ23" s="28">
        <v>0</v>
      </c>
      <c r="DA23" s="28"/>
      <c r="DB23" s="28"/>
      <c r="DC23" s="28"/>
      <c r="DD23" s="28">
        <v>0</v>
      </c>
      <c r="DE23" s="28"/>
      <c r="DF23" s="28"/>
      <c r="DG23" s="28"/>
      <c r="DH23" s="28" t="s">
        <v>44</v>
      </c>
      <c r="DI23" s="28"/>
      <c r="DJ23" s="28"/>
      <c r="DK23" s="28"/>
      <c r="DL23" s="28">
        <v>2</v>
      </c>
      <c r="DM23" s="28"/>
      <c r="DN23" s="28"/>
      <c r="DO23" s="28"/>
      <c r="DP23" s="28">
        <v>1</v>
      </c>
      <c r="DQ23" s="28"/>
      <c r="DR23" s="19"/>
      <c r="DS23" s="19"/>
      <c r="DT23" s="19"/>
      <c r="DU23" s="19"/>
      <c r="DV23" s="19"/>
      <c r="DW23" s="19"/>
      <c r="DX23" s="22">
        <f>X23*CR23/100</f>
        <v>3</v>
      </c>
      <c r="DY23" s="22"/>
      <c r="DZ23" s="22"/>
      <c r="EA23" s="22"/>
      <c r="EB23" s="22"/>
      <c r="EC23" s="19"/>
      <c r="ED23" s="23">
        <f>X23/N23</f>
        <v>1.4</v>
      </c>
      <c r="EE23" s="23"/>
      <c r="EF23" s="23"/>
      <c r="EG23" s="23"/>
      <c r="EH23" s="23"/>
      <c r="EI23" s="19"/>
      <c r="EJ23" s="19"/>
      <c r="EK23" s="24">
        <f>CN23*0.15</f>
        <v>0.44999999999999996</v>
      </c>
      <c r="EL23" s="24"/>
      <c r="EM23" s="24"/>
      <c r="EN23" s="24"/>
      <c r="EO23" s="24"/>
      <c r="EP23" s="21"/>
      <c r="EQ23" s="77">
        <f>CN23*0.2</f>
        <v>0.60000000000000009</v>
      </c>
      <c r="ER23" s="77"/>
      <c r="ES23" s="77"/>
      <c r="ET23" s="77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</row>
    <row r="24" spans="1:186" s="17" customFormat="1" x14ac:dyDescent="0.25">
      <c r="A24" s="56">
        <v>3</v>
      </c>
      <c r="B24" s="56"/>
      <c r="C24" s="57" t="s">
        <v>15</v>
      </c>
      <c r="D24" s="58"/>
      <c r="E24" s="58"/>
      <c r="F24" s="58"/>
      <c r="G24" s="58"/>
      <c r="H24" s="58"/>
      <c r="I24" s="58"/>
      <c r="J24" s="58"/>
      <c r="K24" s="58"/>
      <c r="L24" s="58"/>
      <c r="M24" s="59"/>
      <c r="N24" s="28">
        <v>45.2</v>
      </c>
      <c r="O24" s="28"/>
      <c r="P24" s="28"/>
      <c r="Q24" s="28"/>
      <c r="R24" s="28"/>
      <c r="S24" s="28"/>
      <c r="T24" s="28"/>
      <c r="U24" s="28">
        <v>102</v>
      </c>
      <c r="V24" s="28"/>
      <c r="W24" s="28"/>
      <c r="X24" s="28">
        <v>91</v>
      </c>
      <c r="Y24" s="28"/>
      <c r="Z24" s="28"/>
      <c r="AA24" s="29">
        <f t="shared" si="0"/>
        <v>2.0132743362831858</v>
      </c>
      <c r="AB24" s="29"/>
      <c r="AC24" s="29"/>
      <c r="AD24" s="28">
        <v>7</v>
      </c>
      <c r="AE24" s="28"/>
      <c r="AF24" s="28"/>
      <c r="AG24" s="28"/>
      <c r="AH24" s="29">
        <f>(AD24/U24)*100</f>
        <v>6.8627450980392162</v>
      </c>
      <c r="AI24" s="29"/>
      <c r="AJ24" s="29"/>
      <c r="AK24" s="29"/>
      <c r="AL24" s="28" t="s">
        <v>44</v>
      </c>
      <c r="AM24" s="28"/>
      <c r="AN24" s="28"/>
      <c r="AO24" s="28"/>
      <c r="AP24" s="28">
        <v>1</v>
      </c>
      <c r="AQ24" s="28"/>
      <c r="AR24" s="28"/>
      <c r="AS24" s="28"/>
      <c r="AT24" s="28">
        <v>0</v>
      </c>
      <c r="AU24" s="28"/>
      <c r="AV24" s="28"/>
      <c r="AW24" s="28"/>
      <c r="AX24" s="28" t="s">
        <v>44</v>
      </c>
      <c r="AY24" s="28"/>
      <c r="AZ24" s="28"/>
      <c r="BA24" s="28"/>
      <c r="BB24" s="28">
        <v>4</v>
      </c>
      <c r="BC24" s="28"/>
      <c r="BD24" s="28"/>
      <c r="BE24" s="28"/>
      <c r="BF24" s="28">
        <v>2</v>
      </c>
      <c r="BG24" s="28"/>
      <c r="BH24" s="28">
        <v>4</v>
      </c>
      <c r="BI24" s="28"/>
      <c r="BJ24" s="28"/>
      <c r="BK24" s="28"/>
      <c r="BL24" s="28">
        <v>0</v>
      </c>
      <c r="BM24" s="28"/>
      <c r="BN24" s="28"/>
      <c r="BO24" s="28"/>
      <c r="BP24" s="28">
        <v>0</v>
      </c>
      <c r="BQ24" s="28"/>
      <c r="BR24" s="28"/>
      <c r="BS24" s="28"/>
      <c r="BT24" s="28" t="s">
        <v>44</v>
      </c>
      <c r="BU24" s="28"/>
      <c r="BV24" s="28"/>
      <c r="BW24" s="28"/>
      <c r="BX24" s="28">
        <v>2</v>
      </c>
      <c r="BY24" s="28"/>
      <c r="BZ24" s="28"/>
      <c r="CA24" s="28"/>
      <c r="CB24" s="28">
        <v>2</v>
      </c>
      <c r="CC24" s="28"/>
      <c r="CD24" s="29">
        <f>BN24/AD24*100</f>
        <v>0</v>
      </c>
      <c r="CE24" s="29"/>
      <c r="CF24" s="28">
        <v>7</v>
      </c>
      <c r="CG24" s="28"/>
      <c r="CH24" s="28"/>
      <c r="CI24" s="28"/>
      <c r="CJ24" s="29">
        <f>(CF24/X24)*100</f>
        <v>7.6923076923076925</v>
      </c>
      <c r="CK24" s="29"/>
      <c r="CL24" s="29"/>
      <c r="CM24" s="29"/>
      <c r="CN24" s="28">
        <v>7</v>
      </c>
      <c r="CO24" s="28"/>
      <c r="CP24" s="28"/>
      <c r="CQ24" s="28"/>
      <c r="CR24" s="30">
        <f>(CN24/X24)*100</f>
        <v>7.6923076923076925</v>
      </c>
      <c r="CS24" s="31"/>
      <c r="CT24" s="31"/>
      <c r="CU24" s="32"/>
      <c r="CV24" s="28" t="s">
        <v>44</v>
      </c>
      <c r="CW24" s="28"/>
      <c r="CX24" s="28"/>
      <c r="CY24" s="28"/>
      <c r="CZ24" s="28">
        <v>1</v>
      </c>
      <c r="DA24" s="28"/>
      <c r="DB24" s="28"/>
      <c r="DC24" s="28"/>
      <c r="DD24" s="28">
        <v>0</v>
      </c>
      <c r="DE24" s="28"/>
      <c r="DF24" s="28"/>
      <c r="DG24" s="28"/>
      <c r="DH24" s="28" t="s">
        <v>44</v>
      </c>
      <c r="DI24" s="28"/>
      <c r="DJ24" s="28"/>
      <c r="DK24" s="28"/>
      <c r="DL24" s="28">
        <v>4</v>
      </c>
      <c r="DM24" s="28"/>
      <c r="DN24" s="28"/>
      <c r="DO24" s="28"/>
      <c r="DP24" s="28">
        <v>2</v>
      </c>
      <c r="DQ24" s="28"/>
      <c r="DR24" s="19"/>
      <c r="DS24" s="19"/>
      <c r="DT24" s="19"/>
      <c r="DU24" s="19"/>
      <c r="DV24" s="19"/>
      <c r="DW24" s="19"/>
      <c r="DX24" s="22">
        <f>X24*CR24/100</f>
        <v>7</v>
      </c>
      <c r="DY24" s="22"/>
      <c r="DZ24" s="22"/>
      <c r="EA24" s="22"/>
      <c r="EB24" s="22"/>
      <c r="EC24" s="19"/>
      <c r="ED24" s="23">
        <f>X24/N24</f>
        <v>2.0132743362831858</v>
      </c>
      <c r="EE24" s="23"/>
      <c r="EF24" s="23"/>
      <c r="EG24" s="23"/>
      <c r="EH24" s="23"/>
      <c r="EI24" s="19"/>
      <c r="EJ24" s="19"/>
      <c r="EK24" s="24">
        <f>CN24*0.15</f>
        <v>1.05</v>
      </c>
      <c r="EL24" s="24"/>
      <c r="EM24" s="24"/>
      <c r="EN24" s="24"/>
      <c r="EO24" s="24"/>
      <c r="EP24" s="21"/>
      <c r="EQ24" s="77">
        <f>CN24*0.2</f>
        <v>1.4000000000000001</v>
      </c>
      <c r="ER24" s="77"/>
      <c r="ES24" s="77"/>
      <c r="ET24" s="77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</row>
    <row r="25" spans="1:186" s="17" customFormat="1" x14ac:dyDescent="0.25">
      <c r="A25" s="56">
        <v>4</v>
      </c>
      <c r="B25" s="56"/>
      <c r="C25" s="73" t="s">
        <v>16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8">
        <v>830.3</v>
      </c>
      <c r="O25" s="28"/>
      <c r="P25" s="28"/>
      <c r="Q25" s="28"/>
      <c r="R25" s="28"/>
      <c r="S25" s="28"/>
      <c r="T25" s="28"/>
      <c r="U25" s="28">
        <v>2011</v>
      </c>
      <c r="V25" s="28"/>
      <c r="W25" s="28"/>
      <c r="X25" s="28">
        <v>1938</v>
      </c>
      <c r="Y25" s="28"/>
      <c r="Z25" s="28"/>
      <c r="AA25" s="29">
        <f t="shared" si="0"/>
        <v>2.334096109839817</v>
      </c>
      <c r="AB25" s="29"/>
      <c r="AC25" s="29"/>
      <c r="AD25" s="28">
        <v>100</v>
      </c>
      <c r="AE25" s="28"/>
      <c r="AF25" s="28"/>
      <c r="AG25" s="28"/>
      <c r="AH25" s="29">
        <f>(AD25/U25)*100</f>
        <v>4.9726504226752857</v>
      </c>
      <c r="AI25" s="29"/>
      <c r="AJ25" s="29"/>
      <c r="AK25" s="29"/>
      <c r="AL25" s="28" t="s">
        <v>44</v>
      </c>
      <c r="AM25" s="28"/>
      <c r="AN25" s="28"/>
      <c r="AO25" s="28"/>
      <c r="AP25" s="28">
        <v>5</v>
      </c>
      <c r="AQ25" s="28"/>
      <c r="AR25" s="28"/>
      <c r="AS25" s="28"/>
      <c r="AT25" s="28">
        <v>10</v>
      </c>
      <c r="AU25" s="28"/>
      <c r="AV25" s="28"/>
      <c r="AW25" s="28"/>
      <c r="AX25" s="28" t="s">
        <v>44</v>
      </c>
      <c r="AY25" s="28"/>
      <c r="AZ25" s="28"/>
      <c r="BA25" s="28"/>
      <c r="BB25" s="28">
        <v>65</v>
      </c>
      <c r="BC25" s="28"/>
      <c r="BD25" s="28"/>
      <c r="BE25" s="28"/>
      <c r="BF25" s="28">
        <v>20</v>
      </c>
      <c r="BG25" s="28"/>
      <c r="BH25" s="28">
        <v>60</v>
      </c>
      <c r="BI25" s="28"/>
      <c r="BJ25" s="28"/>
      <c r="BK25" s="28"/>
      <c r="BL25" s="28">
        <v>5</v>
      </c>
      <c r="BM25" s="28"/>
      <c r="BN25" s="28"/>
      <c r="BO25" s="28"/>
      <c r="BP25" s="28">
        <v>0</v>
      </c>
      <c r="BQ25" s="28"/>
      <c r="BR25" s="28"/>
      <c r="BS25" s="28"/>
      <c r="BT25" s="28" t="s">
        <v>44</v>
      </c>
      <c r="BU25" s="28"/>
      <c r="BV25" s="28"/>
      <c r="BW25" s="28"/>
      <c r="BX25" s="28">
        <v>45</v>
      </c>
      <c r="BY25" s="28"/>
      <c r="BZ25" s="28"/>
      <c r="CA25" s="28"/>
      <c r="CB25" s="28">
        <v>10</v>
      </c>
      <c r="CC25" s="28"/>
      <c r="CD25" s="29">
        <f>BH25/AD25*100</f>
        <v>60</v>
      </c>
      <c r="CE25" s="29"/>
      <c r="CF25" s="28">
        <v>155</v>
      </c>
      <c r="CG25" s="28"/>
      <c r="CH25" s="28"/>
      <c r="CI25" s="28"/>
      <c r="CJ25" s="29">
        <f>(CF25/X25)*100</f>
        <v>7.9979360165118685</v>
      </c>
      <c r="CK25" s="29"/>
      <c r="CL25" s="29"/>
      <c r="CM25" s="29"/>
      <c r="CN25" s="28">
        <v>96</v>
      </c>
      <c r="CO25" s="28"/>
      <c r="CP25" s="28"/>
      <c r="CQ25" s="28"/>
      <c r="CR25" s="30">
        <f>(CN25/X25)*100</f>
        <v>4.9535603715170282</v>
      </c>
      <c r="CS25" s="31"/>
      <c r="CT25" s="31"/>
      <c r="CU25" s="32"/>
      <c r="CV25" s="28" t="s">
        <v>44</v>
      </c>
      <c r="CW25" s="28"/>
      <c r="CX25" s="28"/>
      <c r="CY25" s="28"/>
      <c r="CZ25" s="28">
        <v>4</v>
      </c>
      <c r="DA25" s="28"/>
      <c r="DB25" s="28"/>
      <c r="DC25" s="28"/>
      <c r="DD25" s="28">
        <v>10</v>
      </c>
      <c r="DE25" s="28"/>
      <c r="DF25" s="28"/>
      <c r="DG25" s="28"/>
      <c r="DH25" s="28" t="s">
        <v>44</v>
      </c>
      <c r="DI25" s="28"/>
      <c r="DJ25" s="28"/>
      <c r="DK25" s="28"/>
      <c r="DL25" s="28">
        <v>62</v>
      </c>
      <c r="DM25" s="28"/>
      <c r="DN25" s="28"/>
      <c r="DO25" s="28"/>
      <c r="DP25" s="28">
        <v>20</v>
      </c>
      <c r="DQ25" s="28"/>
      <c r="DR25" s="19"/>
      <c r="DS25" s="19"/>
      <c r="DT25" s="19"/>
      <c r="DU25" s="19"/>
      <c r="DV25" s="19"/>
      <c r="DW25" s="19"/>
      <c r="DX25" s="22">
        <f>X25*CR25/100</f>
        <v>96</v>
      </c>
      <c r="DY25" s="22"/>
      <c r="DZ25" s="22"/>
      <c r="EA25" s="22"/>
      <c r="EB25" s="22"/>
      <c r="EC25" s="19"/>
      <c r="ED25" s="23">
        <f>X25/N25</f>
        <v>2.334096109839817</v>
      </c>
      <c r="EE25" s="23"/>
      <c r="EF25" s="23"/>
      <c r="EG25" s="23"/>
      <c r="EH25" s="23"/>
      <c r="EI25" s="19"/>
      <c r="EJ25" s="19"/>
      <c r="EK25" s="24">
        <f>CN25*0.15</f>
        <v>14.399999999999999</v>
      </c>
      <c r="EL25" s="24"/>
      <c r="EM25" s="24"/>
      <c r="EN25" s="24"/>
      <c r="EO25" s="24"/>
      <c r="EP25" s="21"/>
      <c r="EQ25" s="77">
        <f>CN25*0.2</f>
        <v>19.200000000000003</v>
      </c>
      <c r="ER25" s="77"/>
      <c r="ES25" s="77"/>
      <c r="ET25" s="77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</row>
    <row r="26" spans="1:186" s="17" customFormat="1" x14ac:dyDescent="0.25">
      <c r="A26" s="56">
        <v>5</v>
      </c>
      <c r="B26" s="56"/>
      <c r="C26" s="73" t="s">
        <v>17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8">
        <v>358.6</v>
      </c>
      <c r="O26" s="28"/>
      <c r="P26" s="28"/>
      <c r="Q26" s="28"/>
      <c r="R26" s="28"/>
      <c r="S26" s="28"/>
      <c r="T26" s="28"/>
      <c r="U26" s="28">
        <v>665</v>
      </c>
      <c r="V26" s="28"/>
      <c r="W26" s="28"/>
      <c r="X26" s="28">
        <v>647</v>
      </c>
      <c r="Y26" s="28"/>
      <c r="Z26" s="28"/>
      <c r="AA26" s="29">
        <f t="shared" si="0"/>
        <v>1.8042387060791967</v>
      </c>
      <c r="AB26" s="29"/>
      <c r="AC26" s="29"/>
      <c r="AD26" s="28">
        <v>33</v>
      </c>
      <c r="AE26" s="28"/>
      <c r="AF26" s="28"/>
      <c r="AG26" s="28"/>
      <c r="AH26" s="29">
        <f>(AD26/U26)*100</f>
        <v>4.9624060150375939</v>
      </c>
      <c r="AI26" s="29"/>
      <c r="AJ26" s="29"/>
      <c r="AK26" s="29"/>
      <c r="AL26" s="28" t="s">
        <v>44</v>
      </c>
      <c r="AM26" s="28"/>
      <c r="AN26" s="28"/>
      <c r="AO26" s="28"/>
      <c r="AP26" s="28">
        <v>1</v>
      </c>
      <c r="AQ26" s="28"/>
      <c r="AR26" s="28"/>
      <c r="AS26" s="28"/>
      <c r="AT26" s="28">
        <v>3</v>
      </c>
      <c r="AU26" s="28"/>
      <c r="AV26" s="28"/>
      <c r="AW26" s="28"/>
      <c r="AX26" s="28" t="s">
        <v>44</v>
      </c>
      <c r="AY26" s="28"/>
      <c r="AZ26" s="28"/>
      <c r="BA26" s="28"/>
      <c r="BB26" s="28">
        <v>22</v>
      </c>
      <c r="BC26" s="28"/>
      <c r="BD26" s="28"/>
      <c r="BE26" s="28"/>
      <c r="BF26" s="28">
        <v>7</v>
      </c>
      <c r="BG26" s="28"/>
      <c r="BH26" s="28">
        <v>25</v>
      </c>
      <c r="BI26" s="28"/>
      <c r="BJ26" s="28"/>
      <c r="BK26" s="28"/>
      <c r="BL26" s="28">
        <v>0</v>
      </c>
      <c r="BM26" s="28"/>
      <c r="BN26" s="28"/>
      <c r="BO26" s="28"/>
      <c r="BP26" s="28">
        <v>0</v>
      </c>
      <c r="BQ26" s="28"/>
      <c r="BR26" s="28"/>
      <c r="BS26" s="28"/>
      <c r="BT26" s="28" t="s">
        <v>44</v>
      </c>
      <c r="BU26" s="28"/>
      <c r="BV26" s="28"/>
      <c r="BW26" s="28"/>
      <c r="BX26" s="28">
        <v>18</v>
      </c>
      <c r="BY26" s="28"/>
      <c r="BZ26" s="28"/>
      <c r="CA26" s="28"/>
      <c r="CB26" s="28">
        <v>7</v>
      </c>
      <c r="CC26" s="28"/>
      <c r="CD26" s="29">
        <f>BH26/AD26*100</f>
        <v>75.757575757575751</v>
      </c>
      <c r="CE26" s="29"/>
      <c r="CF26" s="28">
        <v>52</v>
      </c>
      <c r="CG26" s="28"/>
      <c r="CH26" s="28"/>
      <c r="CI26" s="28"/>
      <c r="CJ26" s="29">
        <f>(CF26/X26)*100</f>
        <v>8.0370942812982999</v>
      </c>
      <c r="CK26" s="29"/>
      <c r="CL26" s="29"/>
      <c r="CM26" s="29"/>
      <c r="CN26" s="28">
        <v>51</v>
      </c>
      <c r="CO26" s="28"/>
      <c r="CP26" s="28"/>
      <c r="CQ26" s="28"/>
      <c r="CR26" s="30">
        <f>(CN26/X26)*100</f>
        <v>7.8825347758887165</v>
      </c>
      <c r="CS26" s="31"/>
      <c r="CT26" s="31"/>
      <c r="CU26" s="32"/>
      <c r="CV26" s="28" t="s">
        <v>44</v>
      </c>
      <c r="CW26" s="28"/>
      <c r="CX26" s="28"/>
      <c r="CY26" s="28"/>
      <c r="CZ26" s="28">
        <v>2</v>
      </c>
      <c r="DA26" s="28"/>
      <c r="DB26" s="28"/>
      <c r="DC26" s="28"/>
      <c r="DD26" s="28">
        <v>5</v>
      </c>
      <c r="DE26" s="28"/>
      <c r="DF26" s="28"/>
      <c r="DG26" s="28"/>
      <c r="DH26" s="28" t="s">
        <v>44</v>
      </c>
      <c r="DI26" s="28"/>
      <c r="DJ26" s="28"/>
      <c r="DK26" s="28"/>
      <c r="DL26" s="28">
        <v>33</v>
      </c>
      <c r="DM26" s="28"/>
      <c r="DN26" s="28"/>
      <c r="DO26" s="28"/>
      <c r="DP26" s="28">
        <v>11</v>
      </c>
      <c r="DQ26" s="28"/>
      <c r="DR26" s="19"/>
      <c r="DS26" s="19"/>
      <c r="DT26" s="19"/>
      <c r="DU26" s="19"/>
      <c r="DV26" s="19"/>
      <c r="DW26" s="19"/>
      <c r="DX26" s="22">
        <f>X26*CR26/100</f>
        <v>51</v>
      </c>
      <c r="DY26" s="22"/>
      <c r="DZ26" s="22"/>
      <c r="EA26" s="22"/>
      <c r="EB26" s="22"/>
      <c r="EC26" s="19"/>
      <c r="ED26" s="23">
        <f>X26/N26</f>
        <v>1.8042387060791967</v>
      </c>
      <c r="EE26" s="23"/>
      <c r="EF26" s="23"/>
      <c r="EG26" s="23"/>
      <c r="EH26" s="23"/>
      <c r="EI26" s="19"/>
      <c r="EJ26" s="19"/>
      <c r="EK26" s="24">
        <f>CN26*0.15</f>
        <v>7.6499999999999995</v>
      </c>
      <c r="EL26" s="24"/>
      <c r="EM26" s="24"/>
      <c r="EN26" s="24"/>
      <c r="EO26" s="24"/>
      <c r="EP26" s="21"/>
      <c r="EQ26" s="24">
        <f>CN26*0.2</f>
        <v>10.200000000000001</v>
      </c>
      <c r="ER26" s="24"/>
      <c r="ES26" s="24"/>
      <c r="ET26" s="24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</row>
    <row r="27" spans="1:186" x14ac:dyDescent="0.25">
      <c r="A27" s="49">
        <v>6</v>
      </c>
      <c r="B27" s="49"/>
      <c r="C27" s="50" t="s">
        <v>18</v>
      </c>
      <c r="D27" s="51"/>
      <c r="E27" s="51"/>
      <c r="F27" s="51"/>
      <c r="G27" s="51"/>
      <c r="H27" s="51"/>
      <c r="I27" s="51"/>
      <c r="J27" s="51"/>
      <c r="K27" s="51"/>
      <c r="L27" s="51"/>
      <c r="M27" s="52"/>
      <c r="N27" s="43">
        <v>125</v>
      </c>
      <c r="O27" s="43"/>
      <c r="P27" s="43"/>
      <c r="Q27" s="43"/>
      <c r="R27" s="43"/>
      <c r="S27" s="43"/>
      <c r="T27" s="43"/>
      <c r="U27" s="28">
        <v>0</v>
      </c>
      <c r="V27" s="28"/>
      <c r="W27" s="28"/>
      <c r="X27" s="28">
        <v>1</v>
      </c>
      <c r="Y27" s="28"/>
      <c r="Z27" s="28"/>
      <c r="AA27" s="29">
        <f t="shared" si="0"/>
        <v>8.0000000000000002E-3</v>
      </c>
      <c r="AB27" s="29"/>
      <c r="AC27" s="29"/>
      <c r="AD27" s="28">
        <v>0</v>
      </c>
      <c r="AE27" s="28"/>
      <c r="AF27" s="28"/>
      <c r="AG27" s="28"/>
      <c r="AH27" s="29">
        <v>0</v>
      </c>
      <c r="AI27" s="29"/>
      <c r="AJ27" s="29"/>
      <c r="AK27" s="29"/>
      <c r="AL27" s="28" t="s">
        <v>44</v>
      </c>
      <c r="AM27" s="28"/>
      <c r="AN27" s="28"/>
      <c r="AO27" s="28"/>
      <c r="AP27" s="28">
        <v>0</v>
      </c>
      <c r="AQ27" s="28"/>
      <c r="AR27" s="28"/>
      <c r="AS27" s="28"/>
      <c r="AT27" s="28">
        <v>0</v>
      </c>
      <c r="AU27" s="28"/>
      <c r="AV27" s="28"/>
      <c r="AW27" s="28"/>
      <c r="AX27" s="28" t="s">
        <v>44</v>
      </c>
      <c r="AY27" s="28"/>
      <c r="AZ27" s="28"/>
      <c r="BA27" s="28"/>
      <c r="BB27" s="28">
        <v>0</v>
      </c>
      <c r="BC27" s="28"/>
      <c r="BD27" s="28"/>
      <c r="BE27" s="28"/>
      <c r="BF27" s="28">
        <v>0</v>
      </c>
      <c r="BG27" s="28"/>
      <c r="BH27" s="43">
        <v>0</v>
      </c>
      <c r="BI27" s="43"/>
      <c r="BJ27" s="43"/>
      <c r="BK27" s="43"/>
      <c r="BL27" s="43">
        <v>0</v>
      </c>
      <c r="BM27" s="43"/>
      <c r="BN27" s="43"/>
      <c r="BO27" s="43"/>
      <c r="BP27" s="43">
        <v>0</v>
      </c>
      <c r="BQ27" s="43"/>
      <c r="BR27" s="43"/>
      <c r="BS27" s="43"/>
      <c r="BT27" s="43" t="s">
        <v>44</v>
      </c>
      <c r="BU27" s="43"/>
      <c r="BV27" s="43"/>
      <c r="BW27" s="43"/>
      <c r="BX27" s="43">
        <v>0</v>
      </c>
      <c r="BY27" s="43"/>
      <c r="BZ27" s="43"/>
      <c r="CA27" s="43"/>
      <c r="CB27" s="43">
        <v>0</v>
      </c>
      <c r="CC27" s="43"/>
      <c r="CD27" s="42">
        <v>0</v>
      </c>
      <c r="CE27" s="42"/>
      <c r="CF27" s="28">
        <v>0</v>
      </c>
      <c r="CG27" s="28"/>
      <c r="CH27" s="28"/>
      <c r="CI27" s="28"/>
      <c r="CJ27" s="29">
        <v>0</v>
      </c>
      <c r="CK27" s="29"/>
      <c r="CL27" s="29"/>
      <c r="CM27" s="29"/>
      <c r="CN27" s="43">
        <v>0</v>
      </c>
      <c r="CO27" s="43"/>
      <c r="CP27" s="43"/>
      <c r="CQ27" s="43"/>
      <c r="CR27" s="42">
        <v>0</v>
      </c>
      <c r="CS27" s="42"/>
      <c r="CT27" s="42"/>
      <c r="CU27" s="42"/>
      <c r="CV27" s="43" t="s">
        <v>44</v>
      </c>
      <c r="CW27" s="43"/>
      <c r="CX27" s="43"/>
      <c r="CY27" s="43"/>
      <c r="CZ27" s="43">
        <v>0</v>
      </c>
      <c r="DA27" s="43"/>
      <c r="DB27" s="43"/>
      <c r="DC27" s="43"/>
      <c r="DD27" s="43">
        <v>0</v>
      </c>
      <c r="DE27" s="43"/>
      <c r="DF27" s="43"/>
      <c r="DG27" s="43"/>
      <c r="DH27" s="43" t="s">
        <v>44</v>
      </c>
      <c r="DI27" s="43"/>
      <c r="DJ27" s="43"/>
      <c r="DK27" s="43"/>
      <c r="DL27" s="43">
        <v>0</v>
      </c>
      <c r="DM27" s="43"/>
      <c r="DN27" s="43"/>
      <c r="DO27" s="43"/>
      <c r="DP27" s="43">
        <v>0</v>
      </c>
      <c r="DQ27" s="43"/>
      <c r="EK27" s="21"/>
      <c r="EL27" s="21"/>
      <c r="EM27" s="21"/>
      <c r="EN27" s="21"/>
      <c r="EO27" s="21"/>
      <c r="EP27" s="21"/>
      <c r="EQ27" s="21"/>
      <c r="ER27" s="21"/>
      <c r="ES27" s="21"/>
      <c r="ET27" s="21"/>
    </row>
    <row r="28" spans="1:186" s="17" customFormat="1" x14ac:dyDescent="0.25">
      <c r="A28" s="56">
        <v>7</v>
      </c>
      <c r="B28" s="56"/>
      <c r="C28" s="57" t="s">
        <v>19</v>
      </c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28">
        <v>32.36</v>
      </c>
      <c r="O28" s="28"/>
      <c r="P28" s="28"/>
      <c r="Q28" s="28"/>
      <c r="R28" s="28"/>
      <c r="S28" s="28"/>
      <c r="T28" s="28"/>
      <c r="U28" s="28">
        <v>244</v>
      </c>
      <c r="V28" s="28"/>
      <c r="W28" s="28"/>
      <c r="X28" s="28">
        <v>309</v>
      </c>
      <c r="Y28" s="28"/>
      <c r="Z28" s="28"/>
      <c r="AA28" s="29">
        <f t="shared" si="0"/>
        <v>9.5488257107540182</v>
      </c>
      <c r="AB28" s="29"/>
      <c r="AC28" s="29"/>
      <c r="AD28" s="28">
        <v>18</v>
      </c>
      <c r="AE28" s="28"/>
      <c r="AF28" s="28"/>
      <c r="AG28" s="28"/>
      <c r="AH28" s="29">
        <f>(AD28/U28)*100</f>
        <v>7.3770491803278686</v>
      </c>
      <c r="AI28" s="29"/>
      <c r="AJ28" s="29"/>
      <c r="AK28" s="29"/>
      <c r="AL28" s="28" t="s">
        <v>44</v>
      </c>
      <c r="AM28" s="28"/>
      <c r="AN28" s="28"/>
      <c r="AO28" s="28"/>
      <c r="AP28" s="28">
        <v>1</v>
      </c>
      <c r="AQ28" s="28"/>
      <c r="AR28" s="28"/>
      <c r="AS28" s="28"/>
      <c r="AT28" s="28">
        <v>1</v>
      </c>
      <c r="AU28" s="28"/>
      <c r="AV28" s="28"/>
      <c r="AW28" s="28"/>
      <c r="AX28" s="28" t="s">
        <v>44</v>
      </c>
      <c r="AY28" s="28"/>
      <c r="AZ28" s="28"/>
      <c r="BA28" s="28"/>
      <c r="BB28" s="28">
        <v>12</v>
      </c>
      <c r="BC28" s="28"/>
      <c r="BD28" s="28"/>
      <c r="BE28" s="28"/>
      <c r="BF28" s="28">
        <v>4</v>
      </c>
      <c r="BG28" s="28"/>
      <c r="BH28" s="28">
        <v>15</v>
      </c>
      <c r="BI28" s="28"/>
      <c r="BJ28" s="28"/>
      <c r="BK28" s="28"/>
      <c r="BL28" s="28">
        <v>1</v>
      </c>
      <c r="BM28" s="28"/>
      <c r="BN28" s="28"/>
      <c r="BO28" s="28"/>
      <c r="BP28" s="28">
        <v>0</v>
      </c>
      <c r="BQ28" s="28"/>
      <c r="BR28" s="28"/>
      <c r="BS28" s="28"/>
      <c r="BT28" s="28" t="s">
        <v>44</v>
      </c>
      <c r="BU28" s="28"/>
      <c r="BV28" s="28"/>
      <c r="BW28" s="28"/>
      <c r="BX28" s="28">
        <v>12</v>
      </c>
      <c r="BY28" s="28"/>
      <c r="BZ28" s="28"/>
      <c r="CA28" s="28"/>
      <c r="CB28" s="28">
        <v>2</v>
      </c>
      <c r="CC28" s="28"/>
      <c r="CD28" s="29">
        <f>BH28/AD28*100</f>
        <v>83.333333333333343</v>
      </c>
      <c r="CE28" s="29"/>
      <c r="CF28" s="28">
        <v>55</v>
      </c>
      <c r="CG28" s="28"/>
      <c r="CH28" s="28"/>
      <c r="CI28" s="28"/>
      <c r="CJ28" s="29">
        <f>(CF28/X28)*100</f>
        <v>17.79935275080906</v>
      </c>
      <c r="CK28" s="29"/>
      <c r="CL28" s="29"/>
      <c r="CM28" s="29"/>
      <c r="CN28" s="28">
        <v>20</v>
      </c>
      <c r="CO28" s="28"/>
      <c r="CP28" s="28"/>
      <c r="CQ28" s="28"/>
      <c r="CR28" s="30">
        <f>(CN28/X28)*100</f>
        <v>6.4724919093851128</v>
      </c>
      <c r="CS28" s="31"/>
      <c r="CT28" s="31"/>
      <c r="CU28" s="32"/>
      <c r="CV28" s="28" t="s">
        <v>44</v>
      </c>
      <c r="CW28" s="28"/>
      <c r="CX28" s="28"/>
      <c r="CY28" s="28"/>
      <c r="CZ28" s="41">
        <v>1</v>
      </c>
      <c r="DA28" s="41"/>
      <c r="DB28" s="41"/>
      <c r="DC28" s="41"/>
      <c r="DD28" s="41">
        <v>2</v>
      </c>
      <c r="DE28" s="41"/>
      <c r="DF28" s="41"/>
      <c r="DG28" s="41"/>
      <c r="DH28" s="41" t="s">
        <v>44</v>
      </c>
      <c r="DI28" s="41"/>
      <c r="DJ28" s="41"/>
      <c r="DK28" s="41"/>
      <c r="DL28" s="41">
        <v>13</v>
      </c>
      <c r="DM28" s="41"/>
      <c r="DN28" s="41"/>
      <c r="DO28" s="41"/>
      <c r="DP28" s="41">
        <v>4</v>
      </c>
      <c r="DQ28" s="41"/>
      <c r="DR28" s="19"/>
      <c r="DS28" s="19"/>
      <c r="DT28" s="19"/>
      <c r="DU28" s="19"/>
      <c r="DV28" s="19"/>
      <c r="DW28" s="19"/>
      <c r="DX28" s="22">
        <f>X28*CR28/100</f>
        <v>19.999999999999996</v>
      </c>
      <c r="DY28" s="22"/>
      <c r="DZ28" s="22"/>
      <c r="EA28" s="22"/>
      <c r="EB28" s="22"/>
      <c r="EC28" s="19"/>
      <c r="ED28" s="23">
        <f>X28/N28</f>
        <v>9.5488257107540182</v>
      </c>
      <c r="EE28" s="23"/>
      <c r="EF28" s="23"/>
      <c r="EG28" s="23"/>
      <c r="EH28" s="23"/>
      <c r="EI28" s="19"/>
      <c r="EJ28" s="19"/>
      <c r="EK28" s="24">
        <f>CN28*0.15</f>
        <v>3</v>
      </c>
      <c r="EL28" s="24"/>
      <c r="EM28" s="24"/>
      <c r="EN28" s="24"/>
      <c r="EO28" s="24"/>
      <c r="EP28" s="21"/>
      <c r="EQ28" s="24">
        <f>CN28*0.2</f>
        <v>4</v>
      </c>
      <c r="ER28" s="24"/>
      <c r="ES28" s="24"/>
      <c r="ET28" s="24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</row>
    <row r="29" spans="1:186" x14ac:dyDescent="0.25">
      <c r="A29" s="49">
        <v>8</v>
      </c>
      <c r="B29" s="49"/>
      <c r="C29" s="50" t="s">
        <v>21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43">
        <v>50</v>
      </c>
      <c r="O29" s="43"/>
      <c r="P29" s="43"/>
      <c r="Q29" s="43"/>
      <c r="R29" s="43"/>
      <c r="S29" s="43"/>
      <c r="T29" s="43"/>
      <c r="U29" s="28">
        <v>0</v>
      </c>
      <c r="V29" s="28"/>
      <c r="W29" s="28"/>
      <c r="X29" s="28">
        <v>7</v>
      </c>
      <c r="Y29" s="28"/>
      <c r="Z29" s="28"/>
      <c r="AA29" s="29">
        <f t="shared" si="0"/>
        <v>0.14000000000000001</v>
      </c>
      <c r="AB29" s="29"/>
      <c r="AC29" s="29"/>
      <c r="AD29" s="28">
        <v>0</v>
      </c>
      <c r="AE29" s="28"/>
      <c r="AF29" s="28"/>
      <c r="AG29" s="28"/>
      <c r="AH29" s="29">
        <v>0</v>
      </c>
      <c r="AI29" s="29"/>
      <c r="AJ29" s="29"/>
      <c r="AK29" s="29"/>
      <c r="AL29" s="28" t="s">
        <v>44</v>
      </c>
      <c r="AM29" s="28"/>
      <c r="AN29" s="28"/>
      <c r="AO29" s="28"/>
      <c r="AP29" s="28">
        <v>0</v>
      </c>
      <c r="AQ29" s="28"/>
      <c r="AR29" s="28"/>
      <c r="AS29" s="28"/>
      <c r="AT29" s="28">
        <v>0</v>
      </c>
      <c r="AU29" s="28"/>
      <c r="AV29" s="28"/>
      <c r="AW29" s="28"/>
      <c r="AX29" s="28" t="s">
        <v>44</v>
      </c>
      <c r="AY29" s="28"/>
      <c r="AZ29" s="28"/>
      <c r="BA29" s="28"/>
      <c r="BB29" s="28">
        <v>0</v>
      </c>
      <c r="BC29" s="28"/>
      <c r="BD29" s="28"/>
      <c r="BE29" s="28"/>
      <c r="BF29" s="28">
        <v>0</v>
      </c>
      <c r="BG29" s="28"/>
      <c r="BH29" s="43">
        <v>0</v>
      </c>
      <c r="BI29" s="43"/>
      <c r="BJ29" s="43"/>
      <c r="BK29" s="43"/>
      <c r="BL29" s="43">
        <v>0</v>
      </c>
      <c r="BM29" s="43"/>
      <c r="BN29" s="43"/>
      <c r="BO29" s="43"/>
      <c r="BP29" s="43">
        <v>0</v>
      </c>
      <c r="BQ29" s="43"/>
      <c r="BR29" s="43"/>
      <c r="BS29" s="43"/>
      <c r="BT29" s="43" t="s">
        <v>44</v>
      </c>
      <c r="BU29" s="43"/>
      <c r="BV29" s="43"/>
      <c r="BW29" s="43"/>
      <c r="BX29" s="43">
        <v>0</v>
      </c>
      <c r="BY29" s="43"/>
      <c r="BZ29" s="43"/>
      <c r="CA29" s="43"/>
      <c r="CB29" s="43">
        <v>0</v>
      </c>
      <c r="CC29" s="43"/>
      <c r="CD29" s="42">
        <v>0</v>
      </c>
      <c r="CE29" s="42"/>
      <c r="CF29" s="28">
        <v>0</v>
      </c>
      <c r="CG29" s="28"/>
      <c r="CH29" s="28"/>
      <c r="CI29" s="28"/>
      <c r="CJ29" s="29">
        <v>0</v>
      </c>
      <c r="CK29" s="29"/>
      <c r="CL29" s="29"/>
      <c r="CM29" s="29"/>
      <c r="CN29" s="43">
        <v>0</v>
      </c>
      <c r="CO29" s="43"/>
      <c r="CP29" s="43"/>
      <c r="CQ29" s="43"/>
      <c r="CR29" s="42">
        <v>0</v>
      </c>
      <c r="CS29" s="42"/>
      <c r="CT29" s="42"/>
      <c r="CU29" s="42"/>
      <c r="CV29" s="43" t="s">
        <v>44</v>
      </c>
      <c r="CW29" s="43"/>
      <c r="CX29" s="43"/>
      <c r="CY29" s="43"/>
      <c r="CZ29" s="41">
        <v>0</v>
      </c>
      <c r="DA29" s="41"/>
      <c r="DB29" s="41"/>
      <c r="DC29" s="41"/>
      <c r="DD29" s="41">
        <v>0</v>
      </c>
      <c r="DE29" s="41"/>
      <c r="DF29" s="41"/>
      <c r="DG29" s="41"/>
      <c r="DH29" s="41" t="s">
        <v>44</v>
      </c>
      <c r="DI29" s="41"/>
      <c r="DJ29" s="41"/>
      <c r="DK29" s="41"/>
      <c r="DL29" s="41">
        <v>0</v>
      </c>
      <c r="DM29" s="41"/>
      <c r="DN29" s="41"/>
      <c r="DO29" s="41"/>
      <c r="DP29" s="41">
        <v>0</v>
      </c>
      <c r="DQ29" s="41"/>
    </row>
    <row r="30" spans="1:186" x14ac:dyDescent="0.25">
      <c r="A30" s="49">
        <v>9</v>
      </c>
      <c r="B30" s="49"/>
      <c r="C30" s="50" t="s">
        <v>20</v>
      </c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43">
        <v>0</v>
      </c>
      <c r="O30" s="43"/>
      <c r="P30" s="43"/>
      <c r="Q30" s="43"/>
      <c r="R30" s="43"/>
      <c r="S30" s="43"/>
      <c r="T30" s="43"/>
      <c r="U30" s="28">
        <v>0</v>
      </c>
      <c r="V30" s="28"/>
      <c r="W30" s="28"/>
      <c r="X30" s="28">
        <v>0</v>
      </c>
      <c r="Y30" s="28"/>
      <c r="Z30" s="28"/>
      <c r="AA30" s="29">
        <v>0</v>
      </c>
      <c r="AB30" s="29"/>
      <c r="AC30" s="29"/>
      <c r="AD30" s="28">
        <v>0</v>
      </c>
      <c r="AE30" s="28"/>
      <c r="AF30" s="28"/>
      <c r="AG30" s="28"/>
      <c r="AH30" s="29">
        <v>0</v>
      </c>
      <c r="AI30" s="29"/>
      <c r="AJ30" s="29"/>
      <c r="AK30" s="29"/>
      <c r="AL30" s="28" t="s">
        <v>44</v>
      </c>
      <c r="AM30" s="28"/>
      <c r="AN30" s="28"/>
      <c r="AO30" s="28"/>
      <c r="AP30" s="28">
        <v>0</v>
      </c>
      <c r="AQ30" s="28"/>
      <c r="AR30" s="28"/>
      <c r="AS30" s="28"/>
      <c r="AT30" s="28">
        <v>0</v>
      </c>
      <c r="AU30" s="28"/>
      <c r="AV30" s="28"/>
      <c r="AW30" s="28"/>
      <c r="AX30" s="28" t="s">
        <v>44</v>
      </c>
      <c r="AY30" s="28"/>
      <c r="AZ30" s="28"/>
      <c r="BA30" s="28"/>
      <c r="BB30" s="28">
        <v>0</v>
      </c>
      <c r="BC30" s="28"/>
      <c r="BD30" s="28"/>
      <c r="BE30" s="28"/>
      <c r="BF30" s="28">
        <v>0</v>
      </c>
      <c r="BG30" s="28"/>
      <c r="BH30" s="43">
        <v>0</v>
      </c>
      <c r="BI30" s="43"/>
      <c r="BJ30" s="43"/>
      <c r="BK30" s="43"/>
      <c r="BL30" s="43">
        <v>0</v>
      </c>
      <c r="BM30" s="43"/>
      <c r="BN30" s="43"/>
      <c r="BO30" s="43"/>
      <c r="BP30" s="43">
        <v>0</v>
      </c>
      <c r="BQ30" s="43"/>
      <c r="BR30" s="43"/>
      <c r="BS30" s="43"/>
      <c r="BT30" s="43" t="s">
        <v>44</v>
      </c>
      <c r="BU30" s="43"/>
      <c r="BV30" s="43"/>
      <c r="BW30" s="43"/>
      <c r="BX30" s="43">
        <v>0</v>
      </c>
      <c r="BY30" s="43"/>
      <c r="BZ30" s="43"/>
      <c r="CA30" s="43"/>
      <c r="CB30" s="43">
        <v>0</v>
      </c>
      <c r="CC30" s="43"/>
      <c r="CD30" s="42">
        <v>0</v>
      </c>
      <c r="CE30" s="42"/>
      <c r="CF30" s="28">
        <v>0</v>
      </c>
      <c r="CG30" s="28"/>
      <c r="CH30" s="28"/>
      <c r="CI30" s="28"/>
      <c r="CJ30" s="29">
        <v>0</v>
      </c>
      <c r="CK30" s="29"/>
      <c r="CL30" s="29"/>
      <c r="CM30" s="29"/>
      <c r="CN30" s="43">
        <v>0</v>
      </c>
      <c r="CO30" s="43"/>
      <c r="CP30" s="43"/>
      <c r="CQ30" s="43"/>
      <c r="CR30" s="42">
        <v>0</v>
      </c>
      <c r="CS30" s="42"/>
      <c r="CT30" s="42"/>
      <c r="CU30" s="42"/>
      <c r="CV30" s="43" t="s">
        <v>44</v>
      </c>
      <c r="CW30" s="43"/>
      <c r="CX30" s="43"/>
      <c r="CY30" s="43"/>
      <c r="CZ30" s="41">
        <v>0</v>
      </c>
      <c r="DA30" s="41"/>
      <c r="DB30" s="41"/>
      <c r="DC30" s="41"/>
      <c r="DD30" s="41">
        <v>0</v>
      </c>
      <c r="DE30" s="41"/>
      <c r="DF30" s="41"/>
      <c r="DG30" s="41"/>
      <c r="DH30" s="41" t="s">
        <v>44</v>
      </c>
      <c r="DI30" s="41"/>
      <c r="DJ30" s="41"/>
      <c r="DK30" s="41"/>
      <c r="DL30" s="41">
        <v>0</v>
      </c>
      <c r="DM30" s="41"/>
      <c r="DN30" s="41"/>
      <c r="DO30" s="41"/>
      <c r="DP30" s="41">
        <v>0</v>
      </c>
      <c r="DQ30" s="41"/>
    </row>
    <row r="31" spans="1:186" x14ac:dyDescent="0.25">
      <c r="A31" s="53" t="s">
        <v>22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35">
        <v>1451.46</v>
      </c>
      <c r="O31" s="35"/>
      <c r="P31" s="35"/>
      <c r="Q31" s="35"/>
      <c r="R31" s="35"/>
      <c r="S31" s="35"/>
      <c r="T31" s="35"/>
      <c r="U31" s="35">
        <v>3406</v>
      </c>
      <c r="V31" s="35"/>
      <c r="W31" s="35"/>
      <c r="X31" s="35">
        <v>3419</v>
      </c>
      <c r="Y31" s="35"/>
      <c r="Z31" s="35"/>
      <c r="AA31" s="36">
        <v>2.1</v>
      </c>
      <c r="AB31" s="36"/>
      <c r="AC31" s="36"/>
      <c r="AD31" s="35">
        <v>179</v>
      </c>
      <c r="AE31" s="35"/>
      <c r="AF31" s="35"/>
      <c r="AG31" s="35"/>
      <c r="AH31" s="36">
        <f>(AD31/U31)*100</f>
        <v>5.2554315913094545</v>
      </c>
      <c r="AI31" s="36"/>
      <c r="AJ31" s="36"/>
      <c r="AK31" s="36"/>
      <c r="AL31" s="35" t="s">
        <v>44</v>
      </c>
      <c r="AM31" s="35"/>
      <c r="AN31" s="35"/>
      <c r="AO31" s="35"/>
      <c r="AP31" s="35">
        <v>9</v>
      </c>
      <c r="AQ31" s="35"/>
      <c r="AR31" s="35"/>
      <c r="AS31" s="35"/>
      <c r="AT31" s="35">
        <v>16</v>
      </c>
      <c r="AU31" s="35"/>
      <c r="AV31" s="35"/>
      <c r="AW31" s="35"/>
      <c r="AX31" s="35" t="s">
        <v>44</v>
      </c>
      <c r="AY31" s="35"/>
      <c r="AZ31" s="35"/>
      <c r="BA31" s="35"/>
      <c r="BB31" s="35">
        <v>116</v>
      </c>
      <c r="BC31" s="35"/>
      <c r="BD31" s="35"/>
      <c r="BE31" s="35"/>
      <c r="BF31" s="35">
        <v>38</v>
      </c>
      <c r="BG31" s="35"/>
      <c r="BH31" s="33">
        <v>111</v>
      </c>
      <c r="BI31" s="33"/>
      <c r="BJ31" s="33"/>
      <c r="BK31" s="33"/>
      <c r="BL31" s="33">
        <v>7</v>
      </c>
      <c r="BM31" s="33"/>
      <c r="BN31" s="33"/>
      <c r="BO31" s="33"/>
      <c r="BP31" s="33">
        <v>0</v>
      </c>
      <c r="BQ31" s="33"/>
      <c r="BR31" s="33"/>
      <c r="BS31" s="33"/>
      <c r="BT31" s="33" t="s">
        <v>44</v>
      </c>
      <c r="BU31" s="33"/>
      <c r="BV31" s="33"/>
      <c r="BW31" s="33"/>
      <c r="BX31" s="33">
        <v>82</v>
      </c>
      <c r="BY31" s="33"/>
      <c r="BZ31" s="33"/>
      <c r="CA31" s="33"/>
      <c r="CB31" s="33">
        <v>22</v>
      </c>
      <c r="CC31" s="33"/>
      <c r="CD31" s="34">
        <f>(BH31/AD31)*100</f>
        <v>62.011173184357538</v>
      </c>
      <c r="CE31" s="34"/>
      <c r="CF31" s="35">
        <v>302</v>
      </c>
      <c r="CG31" s="35"/>
      <c r="CH31" s="35"/>
      <c r="CI31" s="35"/>
      <c r="CJ31" s="36">
        <f>(CF31/X31)*100</f>
        <v>8.8329921029540799</v>
      </c>
      <c r="CK31" s="36"/>
      <c r="CL31" s="36"/>
      <c r="CM31" s="36"/>
      <c r="CN31" s="35">
        <v>204</v>
      </c>
      <c r="CO31" s="35"/>
      <c r="CP31" s="35"/>
      <c r="CQ31" s="35"/>
      <c r="CR31" s="37">
        <f>(CN31/X31)*100</f>
        <v>5.9666569172272599</v>
      </c>
      <c r="CS31" s="38"/>
      <c r="CT31" s="38"/>
      <c r="CU31" s="39"/>
      <c r="CV31" s="35" t="s">
        <v>44</v>
      </c>
      <c r="CW31" s="35"/>
      <c r="CX31" s="35"/>
      <c r="CY31" s="35"/>
      <c r="CZ31" s="40">
        <v>10</v>
      </c>
      <c r="DA31" s="40"/>
      <c r="DB31" s="40"/>
      <c r="DC31" s="40"/>
      <c r="DD31" s="40">
        <v>19</v>
      </c>
      <c r="DE31" s="40"/>
      <c r="DF31" s="40"/>
      <c r="DG31" s="40"/>
      <c r="DH31" s="40" t="s">
        <v>44</v>
      </c>
      <c r="DI31" s="40"/>
      <c r="DJ31" s="40"/>
      <c r="DK31" s="40"/>
      <c r="DL31" s="40">
        <v>131</v>
      </c>
      <c r="DM31" s="40"/>
      <c r="DN31" s="40"/>
      <c r="DO31" s="40"/>
      <c r="DP31" s="40">
        <v>44</v>
      </c>
      <c r="DQ31" s="40"/>
      <c r="DX31" s="74">
        <f>X31*CR31/100</f>
        <v>204</v>
      </c>
      <c r="DY31" s="74"/>
      <c r="DZ31" s="74"/>
      <c r="EA31" s="74"/>
      <c r="EB31" s="74"/>
      <c r="ED31" s="75">
        <f>X31/N31</f>
        <v>2.3555592300166728</v>
      </c>
      <c r="EE31" s="75"/>
      <c r="EF31" s="75"/>
      <c r="EG31" s="75"/>
      <c r="EH31" s="75"/>
      <c r="EK31" s="74">
        <f>CF31*0.15</f>
        <v>45.3</v>
      </c>
      <c r="EL31" s="74"/>
      <c r="EM31" s="74"/>
      <c r="EN31" s="74"/>
      <c r="EO31" s="74"/>
      <c r="EQ31" s="76">
        <f>CN31*0.2</f>
        <v>40.800000000000004</v>
      </c>
      <c r="ER31" s="76"/>
      <c r="ES31" s="76"/>
      <c r="ET31" s="76"/>
      <c r="EU31" s="3"/>
    </row>
    <row r="32" spans="1:18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</row>
    <row r="33" spans="1:186" x14ac:dyDescent="0.25">
      <c r="A33" s="47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</row>
    <row r="34" spans="1:186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</row>
    <row r="35" spans="1:186" ht="15.75" customHeight="1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</row>
    <row r="36" spans="1:186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3"/>
      <c r="AN36" s="3"/>
      <c r="AO36" s="48" t="s">
        <v>49</v>
      </c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3"/>
      <c r="BC36" s="3"/>
      <c r="BD36" s="3"/>
      <c r="BE36" s="3"/>
      <c r="BF36" s="3" t="s">
        <v>38</v>
      </c>
      <c r="BG36" s="48"/>
      <c r="BH36" s="48"/>
      <c r="BI36" s="3" t="s">
        <v>38</v>
      </c>
      <c r="BJ36" s="48"/>
      <c r="BK36" s="48"/>
      <c r="BL36" s="48"/>
      <c r="BM36" s="48"/>
      <c r="BN36" s="48"/>
      <c r="BO36" s="48"/>
      <c r="BP36" s="48"/>
      <c r="BQ36" s="3"/>
      <c r="BR36" s="45">
        <v>20</v>
      </c>
      <c r="BS36" s="45"/>
      <c r="BT36" s="48">
        <v>23</v>
      </c>
      <c r="BU36" s="48"/>
      <c r="BV36" s="47" t="s">
        <v>39</v>
      </c>
      <c r="BW36" s="47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</row>
    <row r="38" spans="1:186" ht="24.75" customHeight="1" x14ac:dyDescent="0.25"/>
  </sheetData>
  <mergeCells count="425">
    <mergeCell ref="DX31:EB31"/>
    <mergeCell ref="ED31:EH31"/>
    <mergeCell ref="EK31:EO31"/>
    <mergeCell ref="EQ31:ET31"/>
    <mergeCell ref="DX28:EB28"/>
    <mergeCell ref="ED28:EH28"/>
    <mergeCell ref="EK28:EO28"/>
    <mergeCell ref="EQ28:ET28"/>
    <mergeCell ref="DX22:EB22"/>
    <mergeCell ref="ED22:EH22"/>
    <mergeCell ref="EK22:EO22"/>
    <mergeCell ref="EQ22:ET22"/>
    <mergeCell ref="DX23:EB23"/>
    <mergeCell ref="ED23:EH23"/>
    <mergeCell ref="EK23:EO23"/>
    <mergeCell ref="EQ23:ET23"/>
    <mergeCell ref="DX24:EB24"/>
    <mergeCell ref="ED24:EH24"/>
    <mergeCell ref="EK24:EO24"/>
    <mergeCell ref="EQ24:ET24"/>
    <mergeCell ref="DX25:EB25"/>
    <mergeCell ref="ED25:EH25"/>
    <mergeCell ref="EK25:EO25"/>
    <mergeCell ref="EQ25:ET25"/>
    <mergeCell ref="A28:B28"/>
    <mergeCell ref="C28:M28"/>
    <mergeCell ref="AX28:BA28"/>
    <mergeCell ref="BB28:BE28"/>
    <mergeCell ref="AT28:AW28"/>
    <mergeCell ref="CJ28:CM28"/>
    <mergeCell ref="AT27:AW27"/>
    <mergeCell ref="AX27:BA27"/>
    <mergeCell ref="BB27:BE27"/>
    <mergeCell ref="BH28:BK28"/>
    <mergeCell ref="BL28:BO28"/>
    <mergeCell ref="BP28:BS28"/>
    <mergeCell ref="BX28:CA28"/>
    <mergeCell ref="CB28:CC28"/>
    <mergeCell ref="CD28:CE28"/>
    <mergeCell ref="CF28:CI28"/>
    <mergeCell ref="A27:B27"/>
    <mergeCell ref="C27:M27"/>
    <mergeCell ref="N28:T28"/>
    <mergeCell ref="U28:W28"/>
    <mergeCell ref="X28:Z28"/>
    <mergeCell ref="AA28:AC28"/>
    <mergeCell ref="AD28:AG28"/>
    <mergeCell ref="AH28:AK28"/>
    <mergeCell ref="A24:B24"/>
    <mergeCell ref="C24:M24"/>
    <mergeCell ref="AX24:BA24"/>
    <mergeCell ref="BB24:BE24"/>
    <mergeCell ref="AX23:BA23"/>
    <mergeCell ref="BB23:BE23"/>
    <mergeCell ref="A25:B25"/>
    <mergeCell ref="C25:M25"/>
    <mergeCell ref="A26:B26"/>
    <mergeCell ref="C26:M26"/>
    <mergeCell ref="AX26:BA26"/>
    <mergeCell ref="BB26:BE26"/>
    <mergeCell ref="AT26:AW26"/>
    <mergeCell ref="BB25:BE25"/>
    <mergeCell ref="N25:T25"/>
    <mergeCell ref="U25:W25"/>
    <mergeCell ref="X25:Z25"/>
    <mergeCell ref="AA25:AC25"/>
    <mergeCell ref="AD25:AG25"/>
    <mergeCell ref="AH25:AK25"/>
    <mergeCell ref="AL25:AO25"/>
    <mergeCell ref="AP25:AS25"/>
    <mergeCell ref="AT25:AW25"/>
    <mergeCell ref="AX25:BA25"/>
    <mergeCell ref="AD5:BB5"/>
    <mergeCell ref="AH4:BF4"/>
    <mergeCell ref="A4:AA4"/>
    <mergeCell ref="A5:M5"/>
    <mergeCell ref="U7:Z15"/>
    <mergeCell ref="A21:B21"/>
    <mergeCell ref="C21:M21"/>
    <mergeCell ref="AT21:AW21"/>
    <mergeCell ref="BT21:BW21"/>
    <mergeCell ref="X16:Z20"/>
    <mergeCell ref="N7:T20"/>
    <mergeCell ref="C7:M20"/>
    <mergeCell ref="A7:B20"/>
    <mergeCell ref="AD8:BG11"/>
    <mergeCell ref="AX21:BA21"/>
    <mergeCell ref="BB21:BE21"/>
    <mergeCell ref="AD7:CE7"/>
    <mergeCell ref="AP15:AS20"/>
    <mergeCell ref="AL12:AO20"/>
    <mergeCell ref="AH12:AK20"/>
    <mergeCell ref="AD12:AG20"/>
    <mergeCell ref="BB15:BE20"/>
    <mergeCell ref="AA7:AC20"/>
    <mergeCell ref="U16:W20"/>
    <mergeCell ref="BT24:BW24"/>
    <mergeCell ref="BT25:BW25"/>
    <mergeCell ref="BT26:BW26"/>
    <mergeCell ref="BT27:BW27"/>
    <mergeCell ref="BH12:BK20"/>
    <mergeCell ref="BL15:BO20"/>
    <mergeCell ref="BP15:BS20"/>
    <mergeCell ref="BT15:BW20"/>
    <mergeCell ref="BL13:CA14"/>
    <mergeCell ref="BL12:CC12"/>
    <mergeCell ref="CB13:CC20"/>
    <mergeCell ref="BH27:BK27"/>
    <mergeCell ref="BL27:BO27"/>
    <mergeCell ref="BP27:BS27"/>
    <mergeCell ref="BX27:CA27"/>
    <mergeCell ref="CB27:CC27"/>
    <mergeCell ref="BH8:CE11"/>
    <mergeCell ref="A22:B22"/>
    <mergeCell ref="C22:M22"/>
    <mergeCell ref="AX22:BA22"/>
    <mergeCell ref="BB22:BE22"/>
    <mergeCell ref="A23:B23"/>
    <mergeCell ref="C23:M23"/>
    <mergeCell ref="AT22:AW22"/>
    <mergeCell ref="CZ12:DQ12"/>
    <mergeCell ref="CZ13:DO14"/>
    <mergeCell ref="DP13:DQ20"/>
    <mergeCell ref="CZ15:DC20"/>
    <mergeCell ref="DD15:DG20"/>
    <mergeCell ref="DH15:DK20"/>
    <mergeCell ref="DL15:DO20"/>
    <mergeCell ref="CN8:DQ11"/>
    <mergeCell ref="CF8:CM11"/>
    <mergeCell ref="CF12:CI20"/>
    <mergeCell ref="CJ12:CM20"/>
    <mergeCell ref="CN12:CQ20"/>
    <mergeCell ref="CR12:CU20"/>
    <mergeCell ref="CV12:CY20"/>
    <mergeCell ref="AT15:AW20"/>
    <mergeCell ref="AX15:BA20"/>
    <mergeCell ref="A33:Y36"/>
    <mergeCell ref="AA36:AL36"/>
    <mergeCell ref="AO36:BA36"/>
    <mergeCell ref="BG36:BH36"/>
    <mergeCell ref="BJ36:BP36"/>
    <mergeCell ref="BR36:BS36"/>
    <mergeCell ref="BT36:BU36"/>
    <mergeCell ref="BV36:BW36"/>
    <mergeCell ref="A29:B29"/>
    <mergeCell ref="C29:M29"/>
    <mergeCell ref="A30:B30"/>
    <mergeCell ref="C30:M30"/>
    <mergeCell ref="A31:M31"/>
    <mergeCell ref="N29:T29"/>
    <mergeCell ref="U29:W29"/>
    <mergeCell ref="X29:Z29"/>
    <mergeCell ref="AA29:AC29"/>
    <mergeCell ref="AD29:AG29"/>
    <mergeCell ref="AH29:AK29"/>
    <mergeCell ref="AT29:AW29"/>
    <mergeCell ref="BT29:BW29"/>
    <mergeCell ref="AX29:BA29"/>
    <mergeCell ref="BB29:BE29"/>
    <mergeCell ref="BP29:BS29"/>
    <mergeCell ref="A1:DQ2"/>
    <mergeCell ref="N21:T21"/>
    <mergeCell ref="U21:W21"/>
    <mergeCell ref="X21:Z21"/>
    <mergeCell ref="AA21:AC21"/>
    <mergeCell ref="AD21:AG21"/>
    <mergeCell ref="AH21:AK21"/>
    <mergeCell ref="AL21:AO21"/>
    <mergeCell ref="AP21:AS21"/>
    <mergeCell ref="BF21:BG21"/>
    <mergeCell ref="BH21:BK21"/>
    <mergeCell ref="BL21:BO21"/>
    <mergeCell ref="BP21:BS21"/>
    <mergeCell ref="BX21:CA21"/>
    <mergeCell ref="CB21:CC21"/>
    <mergeCell ref="CD21:CE21"/>
    <mergeCell ref="CF21:CI21"/>
    <mergeCell ref="CJ21:CM21"/>
    <mergeCell ref="CN21:CQ21"/>
    <mergeCell ref="AP13:BE14"/>
    <mergeCell ref="AP12:BG12"/>
    <mergeCell ref="BF13:BG20"/>
    <mergeCell ref="BX15:CA20"/>
    <mergeCell ref="CD12:CE20"/>
    <mergeCell ref="CR21:CU21"/>
    <mergeCell ref="CV21:CY21"/>
    <mergeCell ref="CZ21:DC21"/>
    <mergeCell ref="DD21:DG21"/>
    <mergeCell ref="DH21:DK21"/>
    <mergeCell ref="DL21:DO21"/>
    <mergeCell ref="DP21:DQ21"/>
    <mergeCell ref="N22:T22"/>
    <mergeCell ref="U22:W22"/>
    <mergeCell ref="X22:Z22"/>
    <mergeCell ref="AA22:AC22"/>
    <mergeCell ref="AD22:AG22"/>
    <mergeCell ref="AH22:AK22"/>
    <mergeCell ref="AL22:AO22"/>
    <mergeCell ref="AP22:AS22"/>
    <mergeCell ref="BF22:BG22"/>
    <mergeCell ref="BH22:BK22"/>
    <mergeCell ref="BL22:BO22"/>
    <mergeCell ref="BP22:BS22"/>
    <mergeCell ref="BX22:CA22"/>
    <mergeCell ref="CB22:CC22"/>
    <mergeCell ref="CD22:CE22"/>
    <mergeCell ref="CF22:CI22"/>
    <mergeCell ref="CJ22:CM22"/>
    <mergeCell ref="DH22:DK22"/>
    <mergeCell ref="DL22:DO22"/>
    <mergeCell ref="DP22:DQ22"/>
    <mergeCell ref="N23:T23"/>
    <mergeCell ref="U23:W23"/>
    <mergeCell ref="X23:Z23"/>
    <mergeCell ref="AA23:AC23"/>
    <mergeCell ref="AD23:AG23"/>
    <mergeCell ref="AH23:AK23"/>
    <mergeCell ref="AL23:AO23"/>
    <mergeCell ref="AP23:AS23"/>
    <mergeCell ref="BF23:BG23"/>
    <mergeCell ref="BH23:BK23"/>
    <mergeCell ref="BL23:BO23"/>
    <mergeCell ref="BP23:BS23"/>
    <mergeCell ref="BX23:CA23"/>
    <mergeCell ref="CB23:CC23"/>
    <mergeCell ref="CD23:CE23"/>
    <mergeCell ref="CF23:CI23"/>
    <mergeCell ref="CJ23:CM23"/>
    <mergeCell ref="CN23:CQ23"/>
    <mergeCell ref="CR23:CU23"/>
    <mergeCell ref="AT23:AW23"/>
    <mergeCell ref="BT22:BW22"/>
    <mergeCell ref="CD24:CE24"/>
    <mergeCell ref="CF24:CI24"/>
    <mergeCell ref="DD22:DG22"/>
    <mergeCell ref="N24:T24"/>
    <mergeCell ref="U24:W24"/>
    <mergeCell ref="X24:Z24"/>
    <mergeCell ref="AA24:AC24"/>
    <mergeCell ref="AD24:AG24"/>
    <mergeCell ref="AH24:AK24"/>
    <mergeCell ref="AL24:AO24"/>
    <mergeCell ref="AP24:AS24"/>
    <mergeCell ref="AT24:AW24"/>
    <mergeCell ref="DD24:DG24"/>
    <mergeCell ref="CV22:CY22"/>
    <mergeCell ref="CZ22:DC22"/>
    <mergeCell ref="BT23:BW23"/>
    <mergeCell ref="CN22:CQ22"/>
    <mergeCell ref="CR22:CU22"/>
    <mergeCell ref="BF24:BG24"/>
    <mergeCell ref="BH24:BK24"/>
    <mergeCell ref="BL24:BO24"/>
    <mergeCell ref="BP24:BS24"/>
    <mergeCell ref="BX24:CA24"/>
    <mergeCell ref="CB24:CC24"/>
    <mergeCell ref="DH24:DK24"/>
    <mergeCell ref="DL24:DO24"/>
    <mergeCell ref="DP24:DQ24"/>
    <mergeCell ref="CV23:CY23"/>
    <mergeCell ref="CZ23:DC23"/>
    <mergeCell ref="DD23:DG23"/>
    <mergeCell ref="DH23:DK23"/>
    <mergeCell ref="DL23:DO23"/>
    <mergeCell ref="DP23:DQ23"/>
    <mergeCell ref="BF25:BG25"/>
    <mergeCell ref="BH25:BK25"/>
    <mergeCell ref="BL25:BO25"/>
    <mergeCell ref="BP25:BS25"/>
    <mergeCell ref="BX25:CA25"/>
    <mergeCell ref="CB25:CC25"/>
    <mergeCell ref="CD25:CE25"/>
    <mergeCell ref="CF25:CI25"/>
    <mergeCell ref="CJ25:CM25"/>
    <mergeCell ref="N26:T26"/>
    <mergeCell ref="U26:W26"/>
    <mergeCell ref="X26:Z26"/>
    <mergeCell ref="AA26:AC26"/>
    <mergeCell ref="AD26:AG26"/>
    <mergeCell ref="AH26:AK26"/>
    <mergeCell ref="AL26:AO26"/>
    <mergeCell ref="AP26:AS26"/>
    <mergeCell ref="BF26:BG26"/>
    <mergeCell ref="CD27:CE27"/>
    <mergeCell ref="CF27:CI27"/>
    <mergeCell ref="CJ27:CM27"/>
    <mergeCell ref="CR26:CU26"/>
    <mergeCell ref="CN27:CQ27"/>
    <mergeCell ref="BH26:BK26"/>
    <mergeCell ref="BL26:BO26"/>
    <mergeCell ref="BP26:BS26"/>
    <mergeCell ref="BX26:CA26"/>
    <mergeCell ref="CB26:CC26"/>
    <mergeCell ref="CD26:CE26"/>
    <mergeCell ref="CF26:CI26"/>
    <mergeCell ref="CJ26:CM26"/>
    <mergeCell ref="CN26:CQ26"/>
    <mergeCell ref="N27:T27"/>
    <mergeCell ref="U27:W27"/>
    <mergeCell ref="X27:Z27"/>
    <mergeCell ref="AA27:AC27"/>
    <mergeCell ref="AD27:AG27"/>
    <mergeCell ref="AH27:AK27"/>
    <mergeCell ref="AL27:AO27"/>
    <mergeCell ref="AP27:AS27"/>
    <mergeCell ref="BF27:BG27"/>
    <mergeCell ref="AL28:AO28"/>
    <mergeCell ref="AP28:AS28"/>
    <mergeCell ref="BF28:BG28"/>
    <mergeCell ref="CN29:CQ29"/>
    <mergeCell ref="CR29:CU29"/>
    <mergeCell ref="CV29:CY29"/>
    <mergeCell ref="CZ29:DC29"/>
    <mergeCell ref="DD29:DG29"/>
    <mergeCell ref="DH29:DK29"/>
    <mergeCell ref="AL29:AO29"/>
    <mergeCell ref="AP29:AS29"/>
    <mergeCell ref="BF29:BG29"/>
    <mergeCell ref="BH29:BK29"/>
    <mergeCell ref="BL29:BO29"/>
    <mergeCell ref="BT28:BW28"/>
    <mergeCell ref="BX29:CA29"/>
    <mergeCell ref="CB29:CC29"/>
    <mergeCell ref="CD29:CE29"/>
    <mergeCell ref="CF29:CI29"/>
    <mergeCell ref="CJ29:CM29"/>
    <mergeCell ref="DL29:DO29"/>
    <mergeCell ref="DP29:DQ29"/>
    <mergeCell ref="CV27:CY27"/>
    <mergeCell ref="CZ27:DC27"/>
    <mergeCell ref="DD27:DG27"/>
    <mergeCell ref="DH27:DK27"/>
    <mergeCell ref="DL27:DO27"/>
    <mergeCell ref="DP27:DQ27"/>
    <mergeCell ref="CN28:CQ28"/>
    <mergeCell ref="CR28:CU28"/>
    <mergeCell ref="CV28:CY28"/>
    <mergeCell ref="CZ28:DC28"/>
    <mergeCell ref="DD28:DG28"/>
    <mergeCell ref="DH28:DK28"/>
    <mergeCell ref="DL28:DO28"/>
    <mergeCell ref="DP28:DQ28"/>
    <mergeCell ref="CR27:CU27"/>
    <mergeCell ref="CB30:CC30"/>
    <mergeCell ref="N30:T30"/>
    <mergeCell ref="U30:W30"/>
    <mergeCell ref="X30:Z30"/>
    <mergeCell ref="AA30:AC30"/>
    <mergeCell ref="AD30:AG30"/>
    <mergeCell ref="AH30:AK30"/>
    <mergeCell ref="AL30:AO30"/>
    <mergeCell ref="AP30:AS30"/>
    <mergeCell ref="AT30:AW30"/>
    <mergeCell ref="N31:T31"/>
    <mergeCell ref="U31:W31"/>
    <mergeCell ref="X31:Z31"/>
    <mergeCell ref="AA31:AC31"/>
    <mergeCell ref="AD31:AG31"/>
    <mergeCell ref="AH31:AK31"/>
    <mergeCell ref="AL31:AO31"/>
    <mergeCell ref="AP31:AS31"/>
    <mergeCell ref="AT31:AW31"/>
    <mergeCell ref="AX31:BA31"/>
    <mergeCell ref="BB31:BE31"/>
    <mergeCell ref="BF31:BG31"/>
    <mergeCell ref="BH31:BK31"/>
    <mergeCell ref="BL31:BO31"/>
    <mergeCell ref="BP31:BS31"/>
    <mergeCell ref="BT31:BW31"/>
    <mergeCell ref="BX31:CA31"/>
    <mergeCell ref="AX30:BA30"/>
    <mergeCell ref="BB30:BE30"/>
    <mergeCell ref="BF30:BG30"/>
    <mergeCell ref="BH30:BK30"/>
    <mergeCell ref="BL30:BO30"/>
    <mergeCell ref="BP30:BS30"/>
    <mergeCell ref="BT30:BW30"/>
    <mergeCell ref="BX30:CA30"/>
    <mergeCell ref="DL30:DO30"/>
    <mergeCell ref="DP30:DQ30"/>
    <mergeCell ref="DL31:DO31"/>
    <mergeCell ref="DP31:DQ31"/>
    <mergeCell ref="CD30:CE30"/>
    <mergeCell ref="CF30:CI30"/>
    <mergeCell ref="CJ30:CM30"/>
    <mergeCell ref="CN30:CQ30"/>
    <mergeCell ref="CR30:CU30"/>
    <mergeCell ref="CV30:CY30"/>
    <mergeCell ref="CZ30:DC30"/>
    <mergeCell ref="DD30:DG30"/>
    <mergeCell ref="DH30:DK30"/>
    <mergeCell ref="DH31:DK31"/>
    <mergeCell ref="CB31:CC31"/>
    <mergeCell ref="CD31:CE31"/>
    <mergeCell ref="CF31:CI31"/>
    <mergeCell ref="CJ31:CM31"/>
    <mergeCell ref="CN31:CQ31"/>
    <mergeCell ref="CR31:CU31"/>
    <mergeCell ref="CV31:CY31"/>
    <mergeCell ref="CZ31:DC31"/>
    <mergeCell ref="DD31:DG31"/>
    <mergeCell ref="DX26:EB26"/>
    <mergeCell ref="ED26:EH26"/>
    <mergeCell ref="EK26:EO26"/>
    <mergeCell ref="EQ26:ET26"/>
    <mergeCell ref="CF7:DQ7"/>
    <mergeCell ref="CZ26:DC26"/>
    <mergeCell ref="DD26:DG26"/>
    <mergeCell ref="DH26:DK26"/>
    <mergeCell ref="DL26:DO26"/>
    <mergeCell ref="DP26:DQ26"/>
    <mergeCell ref="DD25:DG25"/>
    <mergeCell ref="DH25:DK25"/>
    <mergeCell ref="DL25:DO25"/>
    <mergeCell ref="DP25:DQ25"/>
    <mergeCell ref="CJ24:CM24"/>
    <mergeCell ref="CN24:CQ24"/>
    <mergeCell ref="CR24:CU24"/>
    <mergeCell ref="CV24:CY24"/>
    <mergeCell ref="CZ24:DC24"/>
    <mergeCell ref="CZ25:DC25"/>
    <mergeCell ref="CV26:CY26"/>
    <mergeCell ref="CN25:CQ25"/>
    <mergeCell ref="CR25:CU25"/>
    <mergeCell ref="CV25:CY25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N37"/>
  <sheetViews>
    <sheetView view="pageBreakPreview" topLeftCell="A12" zoomScale="120" zoomScaleNormal="100" zoomScaleSheetLayoutView="120" workbookViewId="0">
      <selection activeCell="CJ25" sqref="CJ25:CM25"/>
    </sheetView>
  </sheetViews>
  <sheetFormatPr defaultRowHeight="15" x14ac:dyDescent="0.25"/>
  <cols>
    <col min="1" max="10" width="1.7109375" customWidth="1"/>
    <col min="11" max="11" width="2.140625" customWidth="1"/>
    <col min="12" max="12" width="1.7109375" customWidth="1"/>
    <col min="13" max="13" width="11.5703125" customWidth="1"/>
    <col min="14" max="82" width="1.7109375" customWidth="1"/>
    <col min="83" max="83" width="2.7109375" customWidth="1"/>
    <col min="84" max="282" width="1.7109375" customWidth="1"/>
  </cols>
  <sheetData>
    <row r="1" spans="1:121" x14ac:dyDescent="0.2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ht="15.75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3"/>
      <c r="AC4" s="3"/>
      <c r="AD4" s="3"/>
      <c r="AE4" s="3"/>
      <c r="AF4" s="3"/>
      <c r="AG4" s="3"/>
      <c r="AH4" s="69" t="s">
        <v>1</v>
      </c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ht="15.75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48" t="s">
        <v>23</v>
      </c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3"/>
      <c r="BD5" s="3"/>
      <c r="BE5" s="3"/>
      <c r="BF5" s="3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ht="15" customHeight="1" x14ac:dyDescent="0.25">
      <c r="A7" s="43" t="s">
        <v>4</v>
      </c>
      <c r="B7" s="43"/>
      <c r="C7" s="43" t="s">
        <v>10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6" t="s">
        <v>5</v>
      </c>
      <c r="O7" s="46"/>
      <c r="P7" s="46"/>
      <c r="Q7" s="46"/>
      <c r="R7" s="46"/>
      <c r="S7" s="46"/>
      <c r="T7" s="46"/>
      <c r="U7" s="46" t="s">
        <v>24</v>
      </c>
      <c r="V7" s="46"/>
      <c r="W7" s="46"/>
      <c r="X7" s="46"/>
      <c r="Y7" s="46"/>
      <c r="Z7" s="46"/>
      <c r="AA7" s="46" t="s">
        <v>11</v>
      </c>
      <c r="AB7" s="46"/>
      <c r="AC7" s="46"/>
      <c r="AD7" s="43" t="s">
        <v>25</v>
      </c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25" t="s">
        <v>36</v>
      </c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7"/>
    </row>
    <row r="8" spans="1:121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3" t="s">
        <v>12</v>
      </c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 t="s">
        <v>33</v>
      </c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 t="s">
        <v>34</v>
      </c>
      <c r="CG8" s="43"/>
      <c r="CH8" s="43"/>
      <c r="CI8" s="43"/>
      <c r="CJ8" s="43"/>
      <c r="CK8" s="43"/>
      <c r="CL8" s="43"/>
      <c r="CM8" s="43"/>
      <c r="CN8" s="60" t="s">
        <v>37</v>
      </c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2"/>
    </row>
    <row r="9" spans="1:12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63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5"/>
    </row>
    <row r="10" spans="1:12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63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5"/>
    </row>
    <row r="11" spans="1:12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66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8"/>
    </row>
    <row r="12" spans="1:12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3" t="s">
        <v>26</v>
      </c>
      <c r="AE12" s="43"/>
      <c r="AF12" s="43"/>
      <c r="AG12" s="43"/>
      <c r="AH12" s="46" t="s">
        <v>27</v>
      </c>
      <c r="AI12" s="46"/>
      <c r="AJ12" s="46"/>
      <c r="AK12" s="46"/>
      <c r="AL12" s="46" t="s">
        <v>28</v>
      </c>
      <c r="AM12" s="46"/>
      <c r="AN12" s="46"/>
      <c r="AO12" s="46"/>
      <c r="AP12" s="43" t="s">
        <v>29</v>
      </c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 t="s">
        <v>26</v>
      </c>
      <c r="BI12" s="43"/>
      <c r="BJ12" s="43"/>
      <c r="BK12" s="43"/>
      <c r="BL12" s="43" t="s">
        <v>29</v>
      </c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6" t="s">
        <v>32</v>
      </c>
      <c r="CE12" s="46"/>
      <c r="CF12" s="43" t="s">
        <v>26</v>
      </c>
      <c r="CG12" s="43"/>
      <c r="CH12" s="43"/>
      <c r="CI12" s="43"/>
      <c r="CJ12" s="46" t="s">
        <v>27</v>
      </c>
      <c r="CK12" s="46"/>
      <c r="CL12" s="46"/>
      <c r="CM12" s="46"/>
      <c r="CN12" s="43" t="s">
        <v>26</v>
      </c>
      <c r="CO12" s="43"/>
      <c r="CP12" s="43"/>
      <c r="CQ12" s="43"/>
      <c r="CR12" s="46" t="s">
        <v>27</v>
      </c>
      <c r="CS12" s="46"/>
      <c r="CT12" s="46"/>
      <c r="CU12" s="46"/>
      <c r="CV12" s="46" t="s">
        <v>35</v>
      </c>
      <c r="CW12" s="46"/>
      <c r="CX12" s="46"/>
      <c r="CY12" s="46"/>
      <c r="CZ12" s="43" t="s">
        <v>29</v>
      </c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</row>
    <row r="13" spans="1:12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3"/>
      <c r="AE13" s="43"/>
      <c r="AF13" s="43"/>
      <c r="AG13" s="43"/>
      <c r="AH13" s="46"/>
      <c r="AI13" s="46"/>
      <c r="AJ13" s="46"/>
      <c r="AK13" s="46"/>
      <c r="AL13" s="46"/>
      <c r="AM13" s="46"/>
      <c r="AN13" s="46"/>
      <c r="AO13" s="46"/>
      <c r="AP13" s="43" t="s">
        <v>30</v>
      </c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6" t="s">
        <v>31</v>
      </c>
      <c r="BG13" s="46"/>
      <c r="BH13" s="43"/>
      <c r="BI13" s="43"/>
      <c r="BJ13" s="43"/>
      <c r="BK13" s="43"/>
      <c r="BL13" s="43" t="s">
        <v>30</v>
      </c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6" t="s">
        <v>31</v>
      </c>
      <c r="CC13" s="46"/>
      <c r="CD13" s="46"/>
      <c r="CE13" s="46"/>
      <c r="CF13" s="43"/>
      <c r="CG13" s="43"/>
      <c r="CH13" s="43"/>
      <c r="CI13" s="43"/>
      <c r="CJ13" s="46"/>
      <c r="CK13" s="46"/>
      <c r="CL13" s="46"/>
      <c r="CM13" s="46"/>
      <c r="CN13" s="43"/>
      <c r="CO13" s="43"/>
      <c r="CP13" s="43"/>
      <c r="CQ13" s="43"/>
      <c r="CR13" s="46"/>
      <c r="CS13" s="46"/>
      <c r="CT13" s="46"/>
      <c r="CU13" s="46"/>
      <c r="CV13" s="46"/>
      <c r="CW13" s="46"/>
      <c r="CX13" s="46"/>
      <c r="CY13" s="46"/>
      <c r="CZ13" s="43" t="s">
        <v>30</v>
      </c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6" t="s">
        <v>31</v>
      </c>
      <c r="DQ13" s="46"/>
    </row>
    <row r="14" spans="1:12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3"/>
      <c r="AE14" s="43"/>
      <c r="AF14" s="43"/>
      <c r="AG14" s="43"/>
      <c r="AH14" s="46"/>
      <c r="AI14" s="46"/>
      <c r="AJ14" s="46"/>
      <c r="AK14" s="46"/>
      <c r="AL14" s="46"/>
      <c r="AM14" s="46"/>
      <c r="AN14" s="46"/>
      <c r="AO14" s="46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6"/>
      <c r="BG14" s="46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6"/>
      <c r="CC14" s="46"/>
      <c r="CD14" s="46"/>
      <c r="CE14" s="46"/>
      <c r="CF14" s="43"/>
      <c r="CG14" s="43"/>
      <c r="CH14" s="43"/>
      <c r="CI14" s="43"/>
      <c r="CJ14" s="46"/>
      <c r="CK14" s="46"/>
      <c r="CL14" s="46"/>
      <c r="CM14" s="46"/>
      <c r="CN14" s="43"/>
      <c r="CO14" s="43"/>
      <c r="CP14" s="43"/>
      <c r="CQ14" s="43"/>
      <c r="CR14" s="46"/>
      <c r="CS14" s="46"/>
      <c r="CT14" s="46"/>
      <c r="CU14" s="46"/>
      <c r="CV14" s="46"/>
      <c r="CW14" s="46"/>
      <c r="CX14" s="46"/>
      <c r="CY14" s="46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6"/>
      <c r="DQ14" s="46"/>
    </row>
    <row r="15" spans="1:12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3"/>
      <c r="AE15" s="43"/>
      <c r="AF15" s="43"/>
      <c r="AG15" s="43"/>
      <c r="AH15" s="46"/>
      <c r="AI15" s="46"/>
      <c r="AJ15" s="46"/>
      <c r="AK15" s="46"/>
      <c r="AL15" s="46"/>
      <c r="AM15" s="46"/>
      <c r="AN15" s="46"/>
      <c r="AO15" s="46"/>
      <c r="AP15" s="46" t="s">
        <v>6</v>
      </c>
      <c r="AQ15" s="46"/>
      <c r="AR15" s="46"/>
      <c r="AS15" s="46"/>
      <c r="AT15" s="46" t="s">
        <v>7</v>
      </c>
      <c r="AU15" s="46"/>
      <c r="AV15" s="46"/>
      <c r="AW15" s="46"/>
      <c r="AX15" s="46" t="s">
        <v>8</v>
      </c>
      <c r="AY15" s="46"/>
      <c r="AZ15" s="46"/>
      <c r="BA15" s="46"/>
      <c r="BB15" s="46" t="s">
        <v>9</v>
      </c>
      <c r="BC15" s="46"/>
      <c r="BD15" s="46"/>
      <c r="BE15" s="46"/>
      <c r="BF15" s="46"/>
      <c r="BG15" s="46"/>
      <c r="BH15" s="43"/>
      <c r="BI15" s="43"/>
      <c r="BJ15" s="43"/>
      <c r="BK15" s="43"/>
      <c r="BL15" s="46" t="s">
        <v>6</v>
      </c>
      <c r="BM15" s="46"/>
      <c r="BN15" s="46"/>
      <c r="BO15" s="46"/>
      <c r="BP15" s="46" t="s">
        <v>7</v>
      </c>
      <c r="BQ15" s="46"/>
      <c r="BR15" s="46"/>
      <c r="BS15" s="46"/>
      <c r="BT15" s="46" t="s">
        <v>8</v>
      </c>
      <c r="BU15" s="46"/>
      <c r="BV15" s="46"/>
      <c r="BW15" s="46"/>
      <c r="BX15" s="46" t="s">
        <v>9</v>
      </c>
      <c r="BY15" s="46"/>
      <c r="BZ15" s="46"/>
      <c r="CA15" s="46"/>
      <c r="CB15" s="46"/>
      <c r="CC15" s="46"/>
      <c r="CD15" s="46"/>
      <c r="CE15" s="46"/>
      <c r="CF15" s="43"/>
      <c r="CG15" s="43"/>
      <c r="CH15" s="43"/>
      <c r="CI15" s="43"/>
      <c r="CJ15" s="46"/>
      <c r="CK15" s="46"/>
      <c r="CL15" s="46"/>
      <c r="CM15" s="46"/>
      <c r="CN15" s="43"/>
      <c r="CO15" s="43"/>
      <c r="CP15" s="43"/>
      <c r="CQ15" s="43"/>
      <c r="CR15" s="46"/>
      <c r="CS15" s="46"/>
      <c r="CT15" s="46"/>
      <c r="CU15" s="46"/>
      <c r="CV15" s="46"/>
      <c r="CW15" s="46"/>
      <c r="CX15" s="46"/>
      <c r="CY15" s="46"/>
      <c r="CZ15" s="46" t="s">
        <v>6</v>
      </c>
      <c r="DA15" s="46"/>
      <c r="DB15" s="46"/>
      <c r="DC15" s="46"/>
      <c r="DD15" s="46" t="s">
        <v>7</v>
      </c>
      <c r="DE15" s="46"/>
      <c r="DF15" s="46"/>
      <c r="DG15" s="46"/>
      <c r="DH15" s="46" t="s">
        <v>8</v>
      </c>
      <c r="DI15" s="46"/>
      <c r="DJ15" s="46"/>
      <c r="DK15" s="46"/>
      <c r="DL15" s="46" t="s">
        <v>9</v>
      </c>
      <c r="DM15" s="46"/>
      <c r="DN15" s="46"/>
      <c r="DO15" s="46"/>
      <c r="DP15" s="46"/>
      <c r="DQ15" s="46"/>
    </row>
    <row r="16" spans="1:12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6"/>
      <c r="O16" s="46"/>
      <c r="P16" s="46"/>
      <c r="Q16" s="46"/>
      <c r="R16" s="46"/>
      <c r="S16" s="46"/>
      <c r="T16" s="46"/>
      <c r="U16" s="46" t="s">
        <v>45</v>
      </c>
      <c r="V16" s="46"/>
      <c r="W16" s="46"/>
      <c r="X16" s="46" t="s">
        <v>46</v>
      </c>
      <c r="Y16" s="46"/>
      <c r="Z16" s="46"/>
      <c r="AA16" s="46"/>
      <c r="AB16" s="46"/>
      <c r="AC16" s="46"/>
      <c r="AD16" s="43"/>
      <c r="AE16" s="43"/>
      <c r="AF16" s="43"/>
      <c r="AG16" s="43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3"/>
      <c r="BI16" s="43"/>
      <c r="BJ16" s="43"/>
      <c r="BK16" s="43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3"/>
      <c r="CG16" s="43"/>
      <c r="CH16" s="43"/>
      <c r="CI16" s="43"/>
      <c r="CJ16" s="46"/>
      <c r="CK16" s="46"/>
      <c r="CL16" s="46"/>
      <c r="CM16" s="46"/>
      <c r="CN16" s="43"/>
      <c r="CO16" s="43"/>
      <c r="CP16" s="43"/>
      <c r="CQ16" s="43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</row>
    <row r="17" spans="1:144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3"/>
      <c r="AE17" s="43"/>
      <c r="AF17" s="43"/>
      <c r="AG17" s="43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3"/>
      <c r="BI17" s="43"/>
      <c r="BJ17" s="43"/>
      <c r="BK17" s="43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3"/>
      <c r="CG17" s="43"/>
      <c r="CH17" s="43"/>
      <c r="CI17" s="43"/>
      <c r="CJ17" s="46"/>
      <c r="CK17" s="46"/>
      <c r="CL17" s="46"/>
      <c r="CM17" s="46"/>
      <c r="CN17" s="43"/>
      <c r="CO17" s="43"/>
      <c r="CP17" s="43"/>
      <c r="CQ17" s="43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</row>
    <row r="18" spans="1:144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3"/>
      <c r="AE18" s="43"/>
      <c r="AF18" s="43"/>
      <c r="AG18" s="43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3"/>
      <c r="BI18" s="43"/>
      <c r="BJ18" s="43"/>
      <c r="BK18" s="43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3"/>
      <c r="CG18" s="43"/>
      <c r="CH18" s="43"/>
      <c r="CI18" s="43"/>
      <c r="CJ18" s="46"/>
      <c r="CK18" s="46"/>
      <c r="CL18" s="46"/>
      <c r="CM18" s="46"/>
      <c r="CN18" s="43"/>
      <c r="CO18" s="43"/>
      <c r="CP18" s="43"/>
      <c r="CQ18" s="43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</row>
    <row r="19" spans="1:144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3"/>
      <c r="AE19" s="43"/>
      <c r="AF19" s="43"/>
      <c r="AG19" s="43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3"/>
      <c r="BI19" s="43"/>
      <c r="BJ19" s="43"/>
      <c r="BK19" s="43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3"/>
      <c r="CG19" s="43"/>
      <c r="CH19" s="43"/>
      <c r="CI19" s="43"/>
      <c r="CJ19" s="46"/>
      <c r="CK19" s="46"/>
      <c r="CL19" s="46"/>
      <c r="CM19" s="46"/>
      <c r="CN19" s="43"/>
      <c r="CO19" s="43"/>
      <c r="CP19" s="43"/>
      <c r="CQ19" s="43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</row>
    <row r="20" spans="1:144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3"/>
      <c r="AE20" s="43"/>
      <c r="AF20" s="43"/>
      <c r="AG20" s="43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3"/>
      <c r="BI20" s="43"/>
      <c r="BJ20" s="43"/>
      <c r="BK20" s="43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3"/>
      <c r="CG20" s="43"/>
      <c r="CH20" s="43"/>
      <c r="CI20" s="43"/>
      <c r="CJ20" s="46"/>
      <c r="CK20" s="46"/>
      <c r="CL20" s="46"/>
      <c r="CM20" s="46"/>
      <c r="CN20" s="43"/>
      <c r="CO20" s="43"/>
      <c r="CP20" s="43"/>
      <c r="CQ20" s="43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</row>
    <row r="21" spans="1:144" s="13" customFormat="1" ht="11.25" x14ac:dyDescent="0.2">
      <c r="A21" s="44">
        <v>1</v>
      </c>
      <c r="B21" s="44"/>
      <c r="C21" s="44">
        <v>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>
        <v>3</v>
      </c>
      <c r="O21" s="44"/>
      <c r="P21" s="44"/>
      <c r="Q21" s="44"/>
      <c r="R21" s="44"/>
      <c r="S21" s="44"/>
      <c r="T21" s="44"/>
      <c r="U21" s="44">
        <v>4</v>
      </c>
      <c r="V21" s="44"/>
      <c r="W21" s="44"/>
      <c r="X21" s="44">
        <v>5</v>
      </c>
      <c r="Y21" s="44"/>
      <c r="Z21" s="44"/>
      <c r="AA21" s="44">
        <v>6</v>
      </c>
      <c r="AB21" s="44"/>
      <c r="AC21" s="44"/>
      <c r="AD21" s="44">
        <v>7</v>
      </c>
      <c r="AE21" s="44"/>
      <c r="AF21" s="44"/>
      <c r="AG21" s="44"/>
      <c r="AH21" s="44">
        <v>8</v>
      </c>
      <c r="AI21" s="44"/>
      <c r="AJ21" s="44"/>
      <c r="AK21" s="44"/>
      <c r="AL21" s="44">
        <v>9</v>
      </c>
      <c r="AM21" s="44"/>
      <c r="AN21" s="44"/>
      <c r="AO21" s="44"/>
      <c r="AP21" s="44">
        <v>10</v>
      </c>
      <c r="AQ21" s="44"/>
      <c r="AR21" s="44"/>
      <c r="AS21" s="44"/>
      <c r="AT21" s="44">
        <v>11</v>
      </c>
      <c r="AU21" s="44"/>
      <c r="AV21" s="44"/>
      <c r="AW21" s="44"/>
      <c r="AX21" s="44">
        <v>12</v>
      </c>
      <c r="AY21" s="44"/>
      <c r="AZ21" s="44"/>
      <c r="BA21" s="44"/>
      <c r="BB21" s="84">
        <v>13</v>
      </c>
      <c r="BC21" s="84"/>
      <c r="BD21" s="84"/>
      <c r="BE21" s="84"/>
      <c r="BF21" s="44">
        <v>14</v>
      </c>
      <c r="BG21" s="44"/>
      <c r="BH21" s="44">
        <v>15</v>
      </c>
      <c r="BI21" s="44"/>
      <c r="BJ21" s="44"/>
      <c r="BK21" s="44"/>
      <c r="BL21" s="44">
        <v>16</v>
      </c>
      <c r="BM21" s="44"/>
      <c r="BN21" s="44"/>
      <c r="BO21" s="44"/>
      <c r="BP21" s="44">
        <v>17</v>
      </c>
      <c r="BQ21" s="44"/>
      <c r="BR21" s="44"/>
      <c r="BS21" s="44"/>
      <c r="BT21" s="44">
        <v>18</v>
      </c>
      <c r="BU21" s="44"/>
      <c r="BV21" s="44"/>
      <c r="BW21" s="44"/>
      <c r="BX21" s="44">
        <v>19</v>
      </c>
      <c r="BY21" s="44"/>
      <c r="BZ21" s="44"/>
      <c r="CA21" s="44"/>
      <c r="CB21" s="44">
        <v>20</v>
      </c>
      <c r="CC21" s="44"/>
      <c r="CD21" s="44">
        <v>21</v>
      </c>
      <c r="CE21" s="44"/>
      <c r="CF21" s="44">
        <v>22</v>
      </c>
      <c r="CG21" s="44"/>
      <c r="CH21" s="44"/>
      <c r="CI21" s="44"/>
      <c r="CJ21" s="44">
        <v>23</v>
      </c>
      <c r="CK21" s="44"/>
      <c r="CL21" s="44"/>
      <c r="CM21" s="44"/>
      <c r="CN21" s="44">
        <v>24</v>
      </c>
      <c r="CO21" s="44"/>
      <c r="CP21" s="44"/>
      <c r="CQ21" s="44"/>
      <c r="CR21" s="44">
        <v>25</v>
      </c>
      <c r="CS21" s="44"/>
      <c r="CT21" s="44"/>
      <c r="CU21" s="44"/>
      <c r="CV21" s="44">
        <v>26</v>
      </c>
      <c r="CW21" s="44"/>
      <c r="CX21" s="44"/>
      <c r="CY21" s="44"/>
      <c r="CZ21" s="44">
        <v>27</v>
      </c>
      <c r="DA21" s="44"/>
      <c r="DB21" s="44"/>
      <c r="DC21" s="44"/>
      <c r="DD21" s="44">
        <v>28</v>
      </c>
      <c r="DE21" s="44"/>
      <c r="DF21" s="44"/>
      <c r="DG21" s="44"/>
      <c r="DH21" s="44">
        <v>29</v>
      </c>
      <c r="DI21" s="44"/>
      <c r="DJ21" s="44"/>
      <c r="DK21" s="44"/>
      <c r="DL21" s="44">
        <v>30</v>
      </c>
      <c r="DM21" s="44"/>
      <c r="DN21" s="44"/>
      <c r="DO21" s="44"/>
      <c r="DP21" s="44">
        <v>31</v>
      </c>
      <c r="DQ21" s="44"/>
    </row>
    <row r="22" spans="1:144" s="14" customFormat="1" ht="17.25" customHeight="1" x14ac:dyDescent="0.2">
      <c r="A22" s="49">
        <v>1</v>
      </c>
      <c r="B22" s="49"/>
      <c r="C22" s="50" t="s">
        <v>13</v>
      </c>
      <c r="D22" s="51"/>
      <c r="E22" s="51"/>
      <c r="F22" s="51"/>
      <c r="G22" s="51"/>
      <c r="H22" s="51"/>
      <c r="I22" s="51"/>
      <c r="J22" s="51"/>
      <c r="K22" s="51"/>
      <c r="L22" s="51"/>
      <c r="M22" s="52"/>
      <c r="N22" s="41">
        <v>0</v>
      </c>
      <c r="O22" s="41"/>
      <c r="P22" s="41"/>
      <c r="Q22" s="41"/>
      <c r="R22" s="41"/>
      <c r="S22" s="41"/>
      <c r="T22" s="41"/>
      <c r="U22" s="41">
        <v>0</v>
      </c>
      <c r="V22" s="41"/>
      <c r="W22" s="41"/>
      <c r="X22" s="41">
        <v>0</v>
      </c>
      <c r="Y22" s="41"/>
      <c r="Z22" s="41"/>
      <c r="AA22" s="83">
        <v>0</v>
      </c>
      <c r="AB22" s="83"/>
      <c r="AC22" s="83"/>
      <c r="AD22" s="43">
        <v>0</v>
      </c>
      <c r="AE22" s="43"/>
      <c r="AF22" s="43"/>
      <c r="AG22" s="43"/>
      <c r="AH22" s="29">
        <v>0</v>
      </c>
      <c r="AI22" s="29"/>
      <c r="AJ22" s="29"/>
      <c r="AK22" s="29"/>
      <c r="AL22" s="43" t="s">
        <v>44</v>
      </c>
      <c r="AM22" s="43"/>
      <c r="AN22" s="43"/>
      <c r="AO22" s="43"/>
      <c r="AP22" s="43">
        <v>0</v>
      </c>
      <c r="AQ22" s="43"/>
      <c r="AR22" s="43"/>
      <c r="AS22" s="43"/>
      <c r="AT22" s="43">
        <v>0</v>
      </c>
      <c r="AU22" s="43"/>
      <c r="AV22" s="43"/>
      <c r="AW22" s="43"/>
      <c r="AX22" s="43" t="s">
        <v>44</v>
      </c>
      <c r="AY22" s="43"/>
      <c r="AZ22" s="43"/>
      <c r="BA22" s="43"/>
      <c r="BB22" s="43">
        <v>0</v>
      </c>
      <c r="BC22" s="43"/>
      <c r="BD22" s="43"/>
      <c r="BE22" s="43"/>
      <c r="BF22" s="43">
        <v>0</v>
      </c>
      <c r="BG22" s="43"/>
      <c r="BH22" s="43">
        <v>0</v>
      </c>
      <c r="BI22" s="43"/>
      <c r="BJ22" s="43"/>
      <c r="BK22" s="43"/>
      <c r="BL22" s="43">
        <v>0</v>
      </c>
      <c r="BM22" s="43"/>
      <c r="BN22" s="43"/>
      <c r="BO22" s="43"/>
      <c r="BP22" s="43">
        <v>0</v>
      </c>
      <c r="BQ22" s="43"/>
      <c r="BR22" s="43"/>
      <c r="BS22" s="43"/>
      <c r="BT22" s="43" t="s">
        <v>44</v>
      </c>
      <c r="BU22" s="43"/>
      <c r="BV22" s="43"/>
      <c r="BW22" s="43"/>
      <c r="BX22" s="43">
        <v>0</v>
      </c>
      <c r="BY22" s="43"/>
      <c r="BZ22" s="43"/>
      <c r="CA22" s="43"/>
      <c r="CB22" s="43">
        <v>0</v>
      </c>
      <c r="CC22" s="43"/>
      <c r="CD22" s="42">
        <v>0</v>
      </c>
      <c r="CE22" s="42"/>
      <c r="CF22" s="28">
        <v>0</v>
      </c>
      <c r="CG22" s="28"/>
      <c r="CH22" s="28"/>
      <c r="CI22" s="28"/>
      <c r="CJ22" s="29">
        <v>0</v>
      </c>
      <c r="CK22" s="29"/>
      <c r="CL22" s="29"/>
      <c r="CM22" s="29"/>
      <c r="CN22" s="82">
        <v>0</v>
      </c>
      <c r="CO22" s="82"/>
      <c r="CP22" s="82"/>
      <c r="CQ22" s="82"/>
      <c r="CR22" s="29">
        <v>0</v>
      </c>
      <c r="CS22" s="29"/>
      <c r="CT22" s="29"/>
      <c r="CU22" s="29"/>
      <c r="CV22" s="28" t="s">
        <v>44</v>
      </c>
      <c r="CW22" s="28"/>
      <c r="CX22" s="28"/>
      <c r="CY22" s="28"/>
      <c r="CZ22" s="28">
        <v>0</v>
      </c>
      <c r="DA22" s="28"/>
      <c r="DB22" s="28"/>
      <c r="DC22" s="28"/>
      <c r="DD22" s="28">
        <v>0</v>
      </c>
      <c r="DE22" s="28"/>
      <c r="DF22" s="28"/>
      <c r="DG22" s="28"/>
      <c r="DH22" s="28" t="s">
        <v>44</v>
      </c>
      <c r="DI22" s="28"/>
      <c r="DJ22" s="28"/>
      <c r="DK22" s="28"/>
      <c r="DL22" s="28">
        <v>0</v>
      </c>
      <c r="DM22" s="28"/>
      <c r="DN22" s="28"/>
      <c r="DO22" s="28"/>
      <c r="DP22" s="28">
        <v>0</v>
      </c>
      <c r="DQ22" s="28"/>
    </row>
    <row r="23" spans="1:144" s="14" customFormat="1" ht="18.75" customHeight="1" x14ac:dyDescent="0.2">
      <c r="A23" s="49">
        <v>2</v>
      </c>
      <c r="B23" s="49"/>
      <c r="C23" s="50" t="s">
        <v>14</v>
      </c>
      <c r="D23" s="51"/>
      <c r="E23" s="51"/>
      <c r="F23" s="51"/>
      <c r="G23" s="51"/>
      <c r="H23" s="51"/>
      <c r="I23" s="51"/>
      <c r="J23" s="51"/>
      <c r="K23" s="51"/>
      <c r="L23" s="51"/>
      <c r="M23" s="52"/>
      <c r="N23" s="41">
        <v>32.299999999999997</v>
      </c>
      <c r="O23" s="41"/>
      <c r="P23" s="41"/>
      <c r="Q23" s="41"/>
      <c r="R23" s="41"/>
      <c r="S23" s="41"/>
      <c r="T23" s="41"/>
      <c r="U23" s="41">
        <v>5</v>
      </c>
      <c r="V23" s="41"/>
      <c r="W23" s="41"/>
      <c r="X23" s="41">
        <v>2</v>
      </c>
      <c r="Y23" s="41"/>
      <c r="Z23" s="41"/>
      <c r="AA23" s="83">
        <f>X23/N23</f>
        <v>6.1919504643962855E-2</v>
      </c>
      <c r="AB23" s="83"/>
      <c r="AC23" s="83"/>
      <c r="AD23" s="43">
        <v>0</v>
      </c>
      <c r="AE23" s="43"/>
      <c r="AF23" s="43"/>
      <c r="AG23" s="43"/>
      <c r="AH23" s="29">
        <v>0</v>
      </c>
      <c r="AI23" s="29"/>
      <c r="AJ23" s="29"/>
      <c r="AK23" s="29"/>
      <c r="AL23" s="43" t="s">
        <v>44</v>
      </c>
      <c r="AM23" s="43"/>
      <c r="AN23" s="43"/>
      <c r="AO23" s="43"/>
      <c r="AP23" s="43">
        <v>0</v>
      </c>
      <c r="AQ23" s="43"/>
      <c r="AR23" s="43"/>
      <c r="AS23" s="43"/>
      <c r="AT23" s="43">
        <v>0</v>
      </c>
      <c r="AU23" s="43"/>
      <c r="AV23" s="43"/>
      <c r="AW23" s="43"/>
      <c r="AX23" s="43" t="s">
        <v>44</v>
      </c>
      <c r="AY23" s="43"/>
      <c r="AZ23" s="43"/>
      <c r="BA23" s="43"/>
      <c r="BB23" s="43">
        <v>0</v>
      </c>
      <c r="BC23" s="43"/>
      <c r="BD23" s="43"/>
      <c r="BE23" s="43"/>
      <c r="BF23" s="43">
        <v>0</v>
      </c>
      <c r="BG23" s="43"/>
      <c r="BH23" s="43">
        <v>0</v>
      </c>
      <c r="BI23" s="43"/>
      <c r="BJ23" s="43"/>
      <c r="BK23" s="43"/>
      <c r="BL23" s="43">
        <v>0</v>
      </c>
      <c r="BM23" s="43"/>
      <c r="BN23" s="43"/>
      <c r="BO23" s="43"/>
      <c r="BP23" s="43">
        <v>0</v>
      </c>
      <c r="BQ23" s="43"/>
      <c r="BR23" s="43"/>
      <c r="BS23" s="43"/>
      <c r="BT23" s="43" t="s">
        <v>44</v>
      </c>
      <c r="BU23" s="43"/>
      <c r="BV23" s="43"/>
      <c r="BW23" s="43"/>
      <c r="BX23" s="43">
        <v>0</v>
      </c>
      <c r="BY23" s="43"/>
      <c r="BZ23" s="43"/>
      <c r="CA23" s="43"/>
      <c r="CB23" s="43">
        <v>0</v>
      </c>
      <c r="CC23" s="43"/>
      <c r="CD23" s="42">
        <v>0</v>
      </c>
      <c r="CE23" s="42"/>
      <c r="CF23" s="28">
        <v>0</v>
      </c>
      <c r="CG23" s="28"/>
      <c r="CH23" s="28"/>
      <c r="CI23" s="28"/>
      <c r="CJ23" s="29">
        <v>0</v>
      </c>
      <c r="CK23" s="29"/>
      <c r="CL23" s="29"/>
      <c r="CM23" s="29"/>
      <c r="CN23" s="82">
        <v>0</v>
      </c>
      <c r="CO23" s="82"/>
      <c r="CP23" s="82"/>
      <c r="CQ23" s="82"/>
      <c r="CR23" s="29">
        <v>0</v>
      </c>
      <c r="CS23" s="29"/>
      <c r="CT23" s="29"/>
      <c r="CU23" s="29"/>
      <c r="CV23" s="28" t="s">
        <v>44</v>
      </c>
      <c r="CW23" s="28"/>
      <c r="CX23" s="28"/>
      <c r="CY23" s="28"/>
      <c r="CZ23" s="28">
        <v>0</v>
      </c>
      <c r="DA23" s="28"/>
      <c r="DB23" s="28"/>
      <c r="DC23" s="28"/>
      <c r="DD23" s="28">
        <v>0</v>
      </c>
      <c r="DE23" s="28"/>
      <c r="DF23" s="28"/>
      <c r="DG23" s="28"/>
      <c r="DH23" s="28" t="s">
        <v>44</v>
      </c>
      <c r="DI23" s="28"/>
      <c r="DJ23" s="28"/>
      <c r="DK23" s="28"/>
      <c r="DL23" s="28">
        <v>0</v>
      </c>
      <c r="DM23" s="28"/>
      <c r="DN23" s="28"/>
      <c r="DO23" s="28"/>
      <c r="DP23" s="28">
        <v>0</v>
      </c>
      <c r="DQ23" s="28"/>
    </row>
    <row r="24" spans="1:144" s="14" customFormat="1" ht="16.5" customHeight="1" x14ac:dyDescent="0.2">
      <c r="A24" s="49">
        <v>3</v>
      </c>
      <c r="B24" s="49"/>
      <c r="C24" s="50" t="s">
        <v>15</v>
      </c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41">
        <v>22.7</v>
      </c>
      <c r="O24" s="41"/>
      <c r="P24" s="41"/>
      <c r="Q24" s="41"/>
      <c r="R24" s="41"/>
      <c r="S24" s="41"/>
      <c r="T24" s="41"/>
      <c r="U24" s="41">
        <v>9</v>
      </c>
      <c r="V24" s="41"/>
      <c r="W24" s="41"/>
      <c r="X24" s="41">
        <v>5</v>
      </c>
      <c r="Y24" s="41"/>
      <c r="Z24" s="41"/>
      <c r="AA24" s="83">
        <f>X24/N24</f>
        <v>0.22026431718061676</v>
      </c>
      <c r="AB24" s="83"/>
      <c r="AC24" s="83"/>
      <c r="AD24" s="43">
        <v>0</v>
      </c>
      <c r="AE24" s="43"/>
      <c r="AF24" s="43"/>
      <c r="AG24" s="43"/>
      <c r="AH24" s="29">
        <v>0</v>
      </c>
      <c r="AI24" s="29"/>
      <c r="AJ24" s="29"/>
      <c r="AK24" s="29"/>
      <c r="AL24" s="43" t="s">
        <v>44</v>
      </c>
      <c r="AM24" s="43"/>
      <c r="AN24" s="43"/>
      <c r="AO24" s="43"/>
      <c r="AP24" s="43">
        <v>0</v>
      </c>
      <c r="AQ24" s="43"/>
      <c r="AR24" s="43"/>
      <c r="AS24" s="43"/>
      <c r="AT24" s="43">
        <v>0</v>
      </c>
      <c r="AU24" s="43"/>
      <c r="AV24" s="43"/>
      <c r="AW24" s="43"/>
      <c r="AX24" s="43" t="s">
        <v>44</v>
      </c>
      <c r="AY24" s="43"/>
      <c r="AZ24" s="43"/>
      <c r="BA24" s="43"/>
      <c r="BB24" s="43">
        <v>0</v>
      </c>
      <c r="BC24" s="43"/>
      <c r="BD24" s="43"/>
      <c r="BE24" s="43"/>
      <c r="BF24" s="43">
        <v>0</v>
      </c>
      <c r="BG24" s="43"/>
      <c r="BH24" s="43">
        <v>0</v>
      </c>
      <c r="BI24" s="43"/>
      <c r="BJ24" s="43"/>
      <c r="BK24" s="43"/>
      <c r="BL24" s="43">
        <v>0</v>
      </c>
      <c r="BM24" s="43"/>
      <c r="BN24" s="43"/>
      <c r="BO24" s="43"/>
      <c r="BP24" s="43">
        <v>0</v>
      </c>
      <c r="BQ24" s="43"/>
      <c r="BR24" s="43"/>
      <c r="BS24" s="43"/>
      <c r="BT24" s="43" t="s">
        <v>44</v>
      </c>
      <c r="BU24" s="43"/>
      <c r="BV24" s="43"/>
      <c r="BW24" s="43"/>
      <c r="BX24" s="43">
        <v>0</v>
      </c>
      <c r="BY24" s="43"/>
      <c r="BZ24" s="43"/>
      <c r="CA24" s="43"/>
      <c r="CB24" s="43">
        <v>0</v>
      </c>
      <c r="CC24" s="43"/>
      <c r="CD24" s="42">
        <v>0</v>
      </c>
      <c r="CE24" s="42"/>
      <c r="CF24" s="28">
        <v>0</v>
      </c>
      <c r="CG24" s="28"/>
      <c r="CH24" s="28"/>
      <c r="CI24" s="28"/>
      <c r="CJ24" s="29">
        <v>0</v>
      </c>
      <c r="CK24" s="29"/>
      <c r="CL24" s="29"/>
      <c r="CM24" s="29"/>
      <c r="CN24" s="82">
        <v>0</v>
      </c>
      <c r="CO24" s="82"/>
      <c r="CP24" s="82"/>
      <c r="CQ24" s="82"/>
      <c r="CR24" s="29">
        <v>0</v>
      </c>
      <c r="CS24" s="29"/>
      <c r="CT24" s="29"/>
      <c r="CU24" s="29"/>
      <c r="CV24" s="28" t="s">
        <v>44</v>
      </c>
      <c r="CW24" s="28"/>
      <c r="CX24" s="28"/>
      <c r="CY24" s="28"/>
      <c r="CZ24" s="28">
        <v>0</v>
      </c>
      <c r="DA24" s="28"/>
      <c r="DB24" s="28"/>
      <c r="DC24" s="28"/>
      <c r="DD24" s="28">
        <v>0</v>
      </c>
      <c r="DE24" s="28"/>
      <c r="DF24" s="28"/>
      <c r="DG24" s="28"/>
      <c r="DH24" s="28" t="s">
        <v>44</v>
      </c>
      <c r="DI24" s="28"/>
      <c r="DJ24" s="28"/>
      <c r="DK24" s="28"/>
      <c r="DL24" s="28">
        <v>0</v>
      </c>
      <c r="DM24" s="28"/>
      <c r="DN24" s="28"/>
      <c r="DO24" s="28"/>
      <c r="DP24" s="28">
        <v>0</v>
      </c>
      <c r="DQ24" s="28"/>
    </row>
    <row r="25" spans="1:144" s="20" customFormat="1" ht="12.75" x14ac:dyDescent="0.2">
      <c r="A25" s="56">
        <v>4</v>
      </c>
      <c r="B25" s="56"/>
      <c r="C25" s="73" t="s">
        <v>16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41">
        <v>153.06</v>
      </c>
      <c r="O25" s="41"/>
      <c r="P25" s="41"/>
      <c r="Q25" s="41"/>
      <c r="R25" s="41"/>
      <c r="S25" s="41"/>
      <c r="T25" s="41"/>
      <c r="U25" s="41">
        <v>650</v>
      </c>
      <c r="V25" s="41"/>
      <c r="W25" s="41"/>
      <c r="X25" s="41">
        <v>761</v>
      </c>
      <c r="Y25" s="41"/>
      <c r="Z25" s="41"/>
      <c r="AA25" s="83">
        <f>X25/N25</f>
        <v>4.9719064419182022</v>
      </c>
      <c r="AB25" s="83"/>
      <c r="AC25" s="83"/>
      <c r="AD25" s="28">
        <v>22</v>
      </c>
      <c r="AE25" s="28"/>
      <c r="AF25" s="28"/>
      <c r="AG25" s="28"/>
      <c r="AH25" s="29">
        <f>(AD25/U25)*100</f>
        <v>3.3846153846153846</v>
      </c>
      <c r="AI25" s="29"/>
      <c r="AJ25" s="29"/>
      <c r="AK25" s="29"/>
      <c r="AL25" s="28" t="s">
        <v>44</v>
      </c>
      <c r="AM25" s="28"/>
      <c r="AN25" s="28"/>
      <c r="AO25" s="28"/>
      <c r="AP25" s="28">
        <v>3</v>
      </c>
      <c r="AQ25" s="28"/>
      <c r="AR25" s="28"/>
      <c r="AS25" s="28"/>
      <c r="AT25" s="28">
        <v>0</v>
      </c>
      <c r="AU25" s="28"/>
      <c r="AV25" s="28"/>
      <c r="AW25" s="28"/>
      <c r="AX25" s="28" t="s">
        <v>44</v>
      </c>
      <c r="AY25" s="28"/>
      <c r="AZ25" s="28"/>
      <c r="BA25" s="28"/>
      <c r="BB25" s="28">
        <v>14</v>
      </c>
      <c r="BC25" s="28"/>
      <c r="BD25" s="28"/>
      <c r="BE25" s="28"/>
      <c r="BF25" s="28">
        <v>5</v>
      </c>
      <c r="BG25" s="28"/>
      <c r="BH25" s="28">
        <v>16</v>
      </c>
      <c r="BI25" s="28"/>
      <c r="BJ25" s="28"/>
      <c r="BK25" s="28"/>
      <c r="BL25" s="28">
        <v>3</v>
      </c>
      <c r="BM25" s="28"/>
      <c r="BN25" s="28"/>
      <c r="BO25" s="28"/>
      <c r="BP25" s="28">
        <v>0</v>
      </c>
      <c r="BQ25" s="28"/>
      <c r="BR25" s="28"/>
      <c r="BS25" s="28"/>
      <c r="BT25" s="28" t="s">
        <v>44</v>
      </c>
      <c r="BU25" s="28"/>
      <c r="BV25" s="28"/>
      <c r="BW25" s="28"/>
      <c r="BX25" s="28">
        <v>11</v>
      </c>
      <c r="BY25" s="28"/>
      <c r="BZ25" s="28"/>
      <c r="CA25" s="28"/>
      <c r="CB25" s="28">
        <v>2</v>
      </c>
      <c r="CC25" s="28"/>
      <c r="CD25" s="29">
        <f>BH25/AD25*100</f>
        <v>72.727272727272734</v>
      </c>
      <c r="CE25" s="29"/>
      <c r="CF25" s="28">
        <v>91</v>
      </c>
      <c r="CG25" s="28"/>
      <c r="CH25" s="28"/>
      <c r="CI25" s="28"/>
      <c r="CJ25" s="29">
        <f>(CF25/X25)*100</f>
        <v>11.957950065703022</v>
      </c>
      <c r="CK25" s="29"/>
      <c r="CL25" s="29"/>
      <c r="CM25" s="29"/>
      <c r="CN25" s="82">
        <v>22</v>
      </c>
      <c r="CO25" s="82"/>
      <c r="CP25" s="82"/>
      <c r="CQ25" s="82"/>
      <c r="CR25" s="30">
        <f>(CN25/X25)*100</f>
        <v>2.8909329829172141</v>
      </c>
      <c r="CS25" s="31"/>
      <c r="CT25" s="31"/>
      <c r="CU25" s="32"/>
      <c r="CV25" s="28" t="s">
        <v>44</v>
      </c>
      <c r="CW25" s="28"/>
      <c r="CX25" s="28"/>
      <c r="CY25" s="28"/>
      <c r="CZ25" s="28">
        <v>3</v>
      </c>
      <c r="DA25" s="28"/>
      <c r="DB25" s="28"/>
      <c r="DC25" s="28"/>
      <c r="DD25" s="28">
        <v>0</v>
      </c>
      <c r="DE25" s="28"/>
      <c r="DF25" s="28"/>
      <c r="DG25" s="28"/>
      <c r="DH25" s="28" t="s">
        <v>44</v>
      </c>
      <c r="DI25" s="28"/>
      <c r="DJ25" s="28"/>
      <c r="DK25" s="28"/>
      <c r="DL25" s="28">
        <v>14</v>
      </c>
      <c r="DM25" s="28"/>
      <c r="DN25" s="28"/>
      <c r="DO25" s="28"/>
      <c r="DP25" s="28">
        <v>5</v>
      </c>
      <c r="DQ25" s="28"/>
      <c r="DV25" s="78">
        <f>X25*CR25/100</f>
        <v>22</v>
      </c>
      <c r="DW25" s="78"/>
      <c r="DX25" s="78"/>
      <c r="DY25" s="78"/>
      <c r="DZ25" s="79">
        <f>X25/N25</f>
        <v>4.9719064419182022</v>
      </c>
      <c r="EA25" s="79"/>
      <c r="EB25" s="79"/>
      <c r="EC25" s="79"/>
      <c r="ED25" s="79"/>
      <c r="EF25" s="80">
        <f>CN25*0.15</f>
        <v>3.3</v>
      </c>
      <c r="EG25" s="80"/>
      <c r="EH25" s="80"/>
      <c r="EI25" s="80"/>
      <c r="EK25" s="78">
        <f>CN25*0.2</f>
        <v>4.4000000000000004</v>
      </c>
      <c r="EL25" s="78"/>
      <c r="EM25" s="78"/>
      <c r="EN25" s="78"/>
    </row>
    <row r="26" spans="1:144" s="20" customFormat="1" ht="12.75" x14ac:dyDescent="0.2">
      <c r="A26" s="56">
        <v>5</v>
      </c>
      <c r="B26" s="56"/>
      <c r="C26" s="73" t="s">
        <v>17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41">
        <v>306.3</v>
      </c>
      <c r="O26" s="41"/>
      <c r="P26" s="41"/>
      <c r="Q26" s="41"/>
      <c r="R26" s="41"/>
      <c r="S26" s="41"/>
      <c r="T26" s="41"/>
      <c r="U26" s="41">
        <v>171</v>
      </c>
      <c r="V26" s="41"/>
      <c r="W26" s="41"/>
      <c r="X26" s="41">
        <v>164</v>
      </c>
      <c r="Y26" s="41"/>
      <c r="Z26" s="41"/>
      <c r="AA26" s="83">
        <f>X26/N26</f>
        <v>0.5354227881162259</v>
      </c>
      <c r="AB26" s="83"/>
      <c r="AC26" s="83"/>
      <c r="AD26" s="28">
        <v>5</v>
      </c>
      <c r="AE26" s="28"/>
      <c r="AF26" s="28"/>
      <c r="AG26" s="28"/>
      <c r="AH26" s="29">
        <f>(AD26/U26)*100</f>
        <v>2.9239766081871341</v>
      </c>
      <c r="AI26" s="29"/>
      <c r="AJ26" s="29"/>
      <c r="AK26" s="29"/>
      <c r="AL26" s="28" t="s">
        <v>44</v>
      </c>
      <c r="AM26" s="28"/>
      <c r="AN26" s="28"/>
      <c r="AO26" s="28"/>
      <c r="AP26" s="28">
        <v>0</v>
      </c>
      <c r="AQ26" s="28"/>
      <c r="AR26" s="28"/>
      <c r="AS26" s="28"/>
      <c r="AT26" s="28">
        <v>0</v>
      </c>
      <c r="AU26" s="28"/>
      <c r="AV26" s="28"/>
      <c r="AW26" s="28"/>
      <c r="AX26" s="28" t="s">
        <v>44</v>
      </c>
      <c r="AY26" s="28"/>
      <c r="AZ26" s="28"/>
      <c r="BA26" s="28"/>
      <c r="BB26" s="28">
        <v>4</v>
      </c>
      <c r="BC26" s="28"/>
      <c r="BD26" s="28"/>
      <c r="BE26" s="28"/>
      <c r="BF26" s="28">
        <v>1</v>
      </c>
      <c r="BG26" s="28"/>
      <c r="BH26" s="28">
        <v>4</v>
      </c>
      <c r="BI26" s="28"/>
      <c r="BJ26" s="28"/>
      <c r="BK26" s="28"/>
      <c r="BL26" s="28">
        <v>0</v>
      </c>
      <c r="BM26" s="28"/>
      <c r="BN26" s="28"/>
      <c r="BO26" s="28"/>
      <c r="BP26" s="28">
        <v>0</v>
      </c>
      <c r="BQ26" s="28"/>
      <c r="BR26" s="28"/>
      <c r="BS26" s="28"/>
      <c r="BT26" s="28" t="s">
        <v>44</v>
      </c>
      <c r="BU26" s="28"/>
      <c r="BV26" s="28"/>
      <c r="BW26" s="28"/>
      <c r="BX26" s="28">
        <v>3</v>
      </c>
      <c r="BY26" s="28"/>
      <c r="BZ26" s="28"/>
      <c r="CA26" s="28"/>
      <c r="CB26" s="28">
        <v>1</v>
      </c>
      <c r="CC26" s="28"/>
      <c r="CD26" s="29">
        <f>BH26/AD26*100</f>
        <v>80</v>
      </c>
      <c r="CE26" s="29"/>
      <c r="CF26" s="28">
        <v>8</v>
      </c>
      <c r="CG26" s="28"/>
      <c r="CH26" s="28"/>
      <c r="CI26" s="28"/>
      <c r="CJ26" s="29">
        <f>(CF26/X26)*100</f>
        <v>4.8780487804878048</v>
      </c>
      <c r="CK26" s="29"/>
      <c r="CL26" s="29"/>
      <c r="CM26" s="29"/>
      <c r="CN26" s="82">
        <v>8</v>
      </c>
      <c r="CO26" s="82"/>
      <c r="CP26" s="82"/>
      <c r="CQ26" s="82"/>
      <c r="CR26" s="30">
        <f>(CN26/X26)*100</f>
        <v>4.8780487804878048</v>
      </c>
      <c r="CS26" s="31"/>
      <c r="CT26" s="31"/>
      <c r="CU26" s="32"/>
      <c r="CV26" s="28" t="s">
        <v>44</v>
      </c>
      <c r="CW26" s="28"/>
      <c r="CX26" s="28"/>
      <c r="CY26" s="28"/>
      <c r="CZ26" s="28">
        <v>0</v>
      </c>
      <c r="DA26" s="28"/>
      <c r="DB26" s="28"/>
      <c r="DC26" s="28"/>
      <c r="DD26" s="28">
        <v>0</v>
      </c>
      <c r="DE26" s="28"/>
      <c r="DF26" s="28"/>
      <c r="DG26" s="28"/>
      <c r="DH26" s="28" t="s">
        <v>44</v>
      </c>
      <c r="DI26" s="28"/>
      <c r="DJ26" s="28"/>
      <c r="DK26" s="28"/>
      <c r="DL26" s="28">
        <v>6</v>
      </c>
      <c r="DM26" s="28"/>
      <c r="DN26" s="28"/>
      <c r="DO26" s="28"/>
      <c r="DP26" s="28">
        <v>2</v>
      </c>
      <c r="DQ26" s="28"/>
      <c r="DV26" s="78">
        <f>X26*CR26/100</f>
        <v>8</v>
      </c>
      <c r="DW26" s="78"/>
      <c r="DX26" s="78"/>
      <c r="DY26" s="78"/>
      <c r="DZ26" s="79">
        <f>X26/N26</f>
        <v>0.5354227881162259</v>
      </c>
      <c r="EA26" s="79"/>
      <c r="EB26" s="79"/>
      <c r="EC26" s="79"/>
      <c r="ED26" s="79"/>
      <c r="EF26" s="80">
        <f>CN26*0.15</f>
        <v>1.2</v>
      </c>
      <c r="EG26" s="80"/>
      <c r="EH26" s="80"/>
      <c r="EI26" s="80"/>
      <c r="EK26" s="78">
        <f>CN26*0.2</f>
        <v>1.6</v>
      </c>
      <c r="EL26" s="78"/>
      <c r="EM26" s="78"/>
      <c r="EN26" s="78"/>
    </row>
    <row r="27" spans="1:144" s="20" customFormat="1" ht="15" customHeight="1" x14ac:dyDescent="0.2">
      <c r="A27" s="56">
        <v>6</v>
      </c>
      <c r="B27" s="56"/>
      <c r="C27" s="57" t="s">
        <v>18</v>
      </c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41">
        <v>0</v>
      </c>
      <c r="O27" s="41"/>
      <c r="P27" s="41"/>
      <c r="Q27" s="41"/>
      <c r="R27" s="41"/>
      <c r="S27" s="41"/>
      <c r="T27" s="41"/>
      <c r="U27" s="41">
        <v>0</v>
      </c>
      <c r="V27" s="41"/>
      <c r="W27" s="41"/>
      <c r="X27" s="41">
        <v>0</v>
      </c>
      <c r="Y27" s="41"/>
      <c r="Z27" s="41"/>
      <c r="AA27" s="83">
        <v>0</v>
      </c>
      <c r="AB27" s="83"/>
      <c r="AC27" s="83"/>
      <c r="AD27" s="28">
        <v>0</v>
      </c>
      <c r="AE27" s="28"/>
      <c r="AF27" s="28"/>
      <c r="AG27" s="28"/>
      <c r="AH27" s="29">
        <v>0</v>
      </c>
      <c r="AI27" s="29"/>
      <c r="AJ27" s="29"/>
      <c r="AK27" s="29"/>
      <c r="AL27" s="28" t="s">
        <v>44</v>
      </c>
      <c r="AM27" s="28"/>
      <c r="AN27" s="28"/>
      <c r="AO27" s="28"/>
      <c r="AP27" s="28">
        <v>0</v>
      </c>
      <c r="AQ27" s="28"/>
      <c r="AR27" s="28"/>
      <c r="AS27" s="28"/>
      <c r="AT27" s="28">
        <v>0</v>
      </c>
      <c r="AU27" s="28"/>
      <c r="AV27" s="28"/>
      <c r="AW27" s="28"/>
      <c r="AX27" s="28" t="s">
        <v>44</v>
      </c>
      <c r="AY27" s="28"/>
      <c r="AZ27" s="28"/>
      <c r="BA27" s="28"/>
      <c r="BB27" s="28">
        <v>0</v>
      </c>
      <c r="BC27" s="28"/>
      <c r="BD27" s="28"/>
      <c r="BE27" s="28"/>
      <c r="BF27" s="28">
        <v>0</v>
      </c>
      <c r="BG27" s="28"/>
      <c r="BH27" s="28">
        <v>0</v>
      </c>
      <c r="BI27" s="28"/>
      <c r="BJ27" s="28"/>
      <c r="BK27" s="28"/>
      <c r="BL27" s="28">
        <v>0</v>
      </c>
      <c r="BM27" s="28"/>
      <c r="BN27" s="28"/>
      <c r="BO27" s="28"/>
      <c r="BP27" s="28">
        <v>0</v>
      </c>
      <c r="BQ27" s="28"/>
      <c r="BR27" s="28"/>
      <c r="BS27" s="28"/>
      <c r="BT27" s="28" t="s">
        <v>44</v>
      </c>
      <c r="BU27" s="28"/>
      <c r="BV27" s="28"/>
      <c r="BW27" s="28"/>
      <c r="BX27" s="28">
        <v>0</v>
      </c>
      <c r="BY27" s="28"/>
      <c r="BZ27" s="28"/>
      <c r="CA27" s="28"/>
      <c r="CB27" s="28">
        <v>0</v>
      </c>
      <c r="CC27" s="28"/>
      <c r="CD27" s="29">
        <v>0</v>
      </c>
      <c r="CE27" s="29"/>
      <c r="CF27" s="28">
        <v>0</v>
      </c>
      <c r="CG27" s="28"/>
      <c r="CH27" s="28"/>
      <c r="CI27" s="28"/>
      <c r="CJ27" s="29">
        <v>0</v>
      </c>
      <c r="CK27" s="29"/>
      <c r="CL27" s="29"/>
      <c r="CM27" s="29"/>
      <c r="CN27" s="82">
        <v>0</v>
      </c>
      <c r="CO27" s="82"/>
      <c r="CP27" s="82"/>
      <c r="CQ27" s="82"/>
      <c r="CR27" s="29">
        <v>0</v>
      </c>
      <c r="CS27" s="29"/>
      <c r="CT27" s="29"/>
      <c r="CU27" s="29"/>
      <c r="CV27" s="28" t="s">
        <v>44</v>
      </c>
      <c r="CW27" s="28"/>
      <c r="CX27" s="28"/>
      <c r="CY27" s="28"/>
      <c r="CZ27" s="28">
        <v>0</v>
      </c>
      <c r="DA27" s="28"/>
      <c r="DB27" s="28"/>
      <c r="DC27" s="28"/>
      <c r="DD27" s="28">
        <v>0</v>
      </c>
      <c r="DE27" s="28"/>
      <c r="DF27" s="28"/>
      <c r="DG27" s="28"/>
      <c r="DH27" s="28" t="s">
        <v>44</v>
      </c>
      <c r="DI27" s="28"/>
      <c r="DJ27" s="28"/>
      <c r="DK27" s="28"/>
      <c r="DL27" s="28">
        <v>0</v>
      </c>
      <c r="DM27" s="28"/>
      <c r="DN27" s="28"/>
      <c r="DO27" s="28"/>
      <c r="DP27" s="28">
        <v>0</v>
      </c>
      <c r="DQ27" s="28"/>
    </row>
    <row r="28" spans="1:144" s="20" customFormat="1" ht="12.75" x14ac:dyDescent="0.2">
      <c r="A28" s="56">
        <v>7</v>
      </c>
      <c r="B28" s="56"/>
      <c r="C28" s="57" t="s">
        <v>19</v>
      </c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41">
        <v>32.36</v>
      </c>
      <c r="O28" s="41"/>
      <c r="P28" s="41"/>
      <c r="Q28" s="41"/>
      <c r="R28" s="41"/>
      <c r="S28" s="41"/>
      <c r="T28" s="41"/>
      <c r="U28" s="41">
        <v>83</v>
      </c>
      <c r="V28" s="41"/>
      <c r="W28" s="41"/>
      <c r="X28" s="41">
        <v>130</v>
      </c>
      <c r="Y28" s="41"/>
      <c r="Z28" s="41"/>
      <c r="AA28" s="83">
        <f>X28/N28</f>
        <v>4.0173053152039557</v>
      </c>
      <c r="AB28" s="83"/>
      <c r="AC28" s="83"/>
      <c r="AD28" s="28">
        <v>5</v>
      </c>
      <c r="AE28" s="28"/>
      <c r="AF28" s="28"/>
      <c r="AG28" s="28"/>
      <c r="AH28" s="29">
        <f>(AD28/U28)*100</f>
        <v>6.024096385542169</v>
      </c>
      <c r="AI28" s="29"/>
      <c r="AJ28" s="29"/>
      <c r="AK28" s="29"/>
      <c r="AL28" s="28" t="s">
        <v>44</v>
      </c>
      <c r="AM28" s="28"/>
      <c r="AN28" s="28"/>
      <c r="AO28" s="28"/>
      <c r="AP28" s="28">
        <v>0</v>
      </c>
      <c r="AQ28" s="28"/>
      <c r="AR28" s="28"/>
      <c r="AS28" s="28"/>
      <c r="AT28" s="28">
        <v>0</v>
      </c>
      <c r="AU28" s="28"/>
      <c r="AV28" s="28"/>
      <c r="AW28" s="28"/>
      <c r="AX28" s="28" t="s">
        <v>44</v>
      </c>
      <c r="AY28" s="28"/>
      <c r="AZ28" s="28"/>
      <c r="BA28" s="28"/>
      <c r="BB28" s="28">
        <v>4</v>
      </c>
      <c r="BC28" s="28"/>
      <c r="BD28" s="28"/>
      <c r="BE28" s="28"/>
      <c r="BF28" s="28">
        <v>1</v>
      </c>
      <c r="BG28" s="28"/>
      <c r="BH28" s="28">
        <v>1</v>
      </c>
      <c r="BI28" s="28"/>
      <c r="BJ28" s="28"/>
      <c r="BK28" s="28"/>
      <c r="BL28" s="28">
        <v>0</v>
      </c>
      <c r="BM28" s="28"/>
      <c r="BN28" s="28"/>
      <c r="BO28" s="28"/>
      <c r="BP28" s="28">
        <v>0</v>
      </c>
      <c r="BQ28" s="28"/>
      <c r="BR28" s="28"/>
      <c r="BS28" s="28"/>
      <c r="BT28" s="28" t="s">
        <v>44</v>
      </c>
      <c r="BU28" s="28"/>
      <c r="BV28" s="28"/>
      <c r="BW28" s="28"/>
      <c r="BX28" s="28">
        <v>1</v>
      </c>
      <c r="BY28" s="28"/>
      <c r="BZ28" s="28"/>
      <c r="CA28" s="28"/>
      <c r="CB28" s="28">
        <v>0</v>
      </c>
      <c r="CC28" s="28"/>
      <c r="CD28" s="29">
        <f>BH28/AD28*100</f>
        <v>20</v>
      </c>
      <c r="CE28" s="29"/>
      <c r="CF28" s="28">
        <v>15</v>
      </c>
      <c r="CG28" s="28"/>
      <c r="CH28" s="28"/>
      <c r="CI28" s="28"/>
      <c r="CJ28" s="29">
        <f>(CF28/X28)*100</f>
        <v>11.538461538461538</v>
      </c>
      <c r="CK28" s="29"/>
      <c r="CL28" s="29"/>
      <c r="CM28" s="29"/>
      <c r="CN28" s="82">
        <v>5</v>
      </c>
      <c r="CO28" s="82"/>
      <c r="CP28" s="82"/>
      <c r="CQ28" s="82"/>
      <c r="CR28" s="30">
        <f>(CN28/X28)*100</f>
        <v>3.8461538461538463</v>
      </c>
      <c r="CS28" s="31"/>
      <c r="CT28" s="31"/>
      <c r="CU28" s="32"/>
      <c r="CV28" s="28" t="s">
        <v>44</v>
      </c>
      <c r="CW28" s="28"/>
      <c r="CX28" s="28"/>
      <c r="CY28" s="28"/>
      <c r="CZ28" s="28">
        <v>0</v>
      </c>
      <c r="DA28" s="28"/>
      <c r="DB28" s="28"/>
      <c r="DC28" s="28"/>
      <c r="DD28" s="28">
        <v>0</v>
      </c>
      <c r="DE28" s="28"/>
      <c r="DF28" s="28"/>
      <c r="DG28" s="28"/>
      <c r="DH28" s="28" t="s">
        <v>44</v>
      </c>
      <c r="DI28" s="28"/>
      <c r="DJ28" s="28"/>
      <c r="DK28" s="28"/>
      <c r="DL28" s="28">
        <v>4</v>
      </c>
      <c r="DM28" s="28"/>
      <c r="DN28" s="28"/>
      <c r="DO28" s="28"/>
      <c r="DP28" s="28">
        <v>1</v>
      </c>
      <c r="DQ28" s="28"/>
      <c r="DV28" s="78">
        <f>X28*CR28/100</f>
        <v>5</v>
      </c>
      <c r="DW28" s="78"/>
      <c r="DX28" s="78"/>
      <c r="DY28" s="78"/>
      <c r="DZ28" s="79">
        <f>X28/N28</f>
        <v>4.0173053152039557</v>
      </c>
      <c r="EA28" s="79"/>
      <c r="EB28" s="79"/>
      <c r="EC28" s="79"/>
      <c r="ED28" s="79"/>
      <c r="EF28" s="80">
        <f>CN28*0.15</f>
        <v>0.75</v>
      </c>
      <c r="EG28" s="80"/>
      <c r="EH28" s="80"/>
      <c r="EI28" s="80"/>
      <c r="EK28" s="78">
        <f>CN28*0.2</f>
        <v>1</v>
      </c>
      <c r="EL28" s="78"/>
      <c r="EM28" s="78"/>
      <c r="EN28" s="78"/>
    </row>
    <row r="29" spans="1:144" s="14" customFormat="1" ht="12.75" x14ac:dyDescent="0.2">
      <c r="A29" s="49">
        <v>8</v>
      </c>
      <c r="B29" s="49"/>
      <c r="C29" s="50" t="s">
        <v>21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41">
        <v>0</v>
      </c>
      <c r="O29" s="41"/>
      <c r="P29" s="41"/>
      <c r="Q29" s="41"/>
      <c r="R29" s="41"/>
      <c r="S29" s="41"/>
      <c r="T29" s="41"/>
      <c r="U29" s="41">
        <v>0</v>
      </c>
      <c r="V29" s="41"/>
      <c r="W29" s="41"/>
      <c r="X29" s="41">
        <v>0</v>
      </c>
      <c r="Y29" s="41"/>
      <c r="Z29" s="41"/>
      <c r="AA29" s="83">
        <v>0</v>
      </c>
      <c r="AB29" s="83"/>
      <c r="AC29" s="83"/>
      <c r="AD29" s="43">
        <v>0</v>
      </c>
      <c r="AE29" s="43"/>
      <c r="AF29" s="43"/>
      <c r="AG29" s="43"/>
      <c r="AH29" s="29">
        <v>0</v>
      </c>
      <c r="AI29" s="29"/>
      <c r="AJ29" s="29"/>
      <c r="AK29" s="29"/>
      <c r="AL29" s="43" t="s">
        <v>44</v>
      </c>
      <c r="AM29" s="43"/>
      <c r="AN29" s="43"/>
      <c r="AO29" s="43"/>
      <c r="AP29" s="43">
        <v>0</v>
      </c>
      <c r="AQ29" s="43"/>
      <c r="AR29" s="43"/>
      <c r="AS29" s="43"/>
      <c r="AT29" s="43">
        <v>0</v>
      </c>
      <c r="AU29" s="43"/>
      <c r="AV29" s="43"/>
      <c r="AW29" s="43"/>
      <c r="AX29" s="43" t="s">
        <v>44</v>
      </c>
      <c r="AY29" s="43"/>
      <c r="AZ29" s="43"/>
      <c r="BA29" s="43"/>
      <c r="BB29" s="43">
        <v>0</v>
      </c>
      <c r="BC29" s="43"/>
      <c r="BD29" s="43"/>
      <c r="BE29" s="43"/>
      <c r="BF29" s="43">
        <v>0</v>
      </c>
      <c r="BG29" s="43"/>
      <c r="BH29" s="43">
        <v>0</v>
      </c>
      <c r="BI29" s="43"/>
      <c r="BJ29" s="43"/>
      <c r="BK29" s="43"/>
      <c r="BL29" s="43">
        <v>0</v>
      </c>
      <c r="BM29" s="43"/>
      <c r="BN29" s="43"/>
      <c r="BO29" s="43"/>
      <c r="BP29" s="43">
        <v>0</v>
      </c>
      <c r="BQ29" s="43"/>
      <c r="BR29" s="43"/>
      <c r="BS29" s="43"/>
      <c r="BT29" s="43" t="s">
        <v>44</v>
      </c>
      <c r="BU29" s="43"/>
      <c r="BV29" s="43"/>
      <c r="BW29" s="43"/>
      <c r="BX29" s="43">
        <v>0</v>
      </c>
      <c r="BY29" s="43"/>
      <c r="BZ29" s="43"/>
      <c r="CA29" s="43"/>
      <c r="CB29" s="43">
        <v>0</v>
      </c>
      <c r="CC29" s="43"/>
      <c r="CD29" s="42">
        <v>0</v>
      </c>
      <c r="CE29" s="42"/>
      <c r="CF29" s="28">
        <v>0</v>
      </c>
      <c r="CG29" s="28"/>
      <c r="CH29" s="28"/>
      <c r="CI29" s="28"/>
      <c r="CJ29" s="29">
        <v>0</v>
      </c>
      <c r="CK29" s="29"/>
      <c r="CL29" s="29"/>
      <c r="CM29" s="29"/>
      <c r="CN29" s="82">
        <v>0</v>
      </c>
      <c r="CO29" s="82"/>
      <c r="CP29" s="82"/>
      <c r="CQ29" s="82"/>
      <c r="CR29" s="29">
        <v>0</v>
      </c>
      <c r="CS29" s="29"/>
      <c r="CT29" s="29"/>
      <c r="CU29" s="29"/>
      <c r="CV29" s="28" t="s">
        <v>44</v>
      </c>
      <c r="CW29" s="28"/>
      <c r="CX29" s="28"/>
      <c r="CY29" s="28"/>
      <c r="CZ29" s="28">
        <v>0</v>
      </c>
      <c r="DA29" s="28"/>
      <c r="DB29" s="28"/>
      <c r="DC29" s="28"/>
      <c r="DD29" s="28">
        <v>0</v>
      </c>
      <c r="DE29" s="28"/>
      <c r="DF29" s="28"/>
      <c r="DG29" s="28"/>
      <c r="DH29" s="28" t="s">
        <v>44</v>
      </c>
      <c r="DI29" s="28"/>
      <c r="DJ29" s="28"/>
      <c r="DK29" s="28"/>
      <c r="DL29" s="28">
        <v>0</v>
      </c>
      <c r="DM29" s="28"/>
      <c r="DN29" s="28"/>
      <c r="DO29" s="28"/>
      <c r="DP29" s="28">
        <v>0</v>
      </c>
      <c r="DQ29" s="28"/>
    </row>
    <row r="30" spans="1:144" s="14" customFormat="1" ht="12.75" x14ac:dyDescent="0.2">
      <c r="A30" s="49">
        <v>9</v>
      </c>
      <c r="B30" s="49"/>
      <c r="C30" s="50" t="s">
        <v>20</v>
      </c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41">
        <v>0</v>
      </c>
      <c r="O30" s="41"/>
      <c r="P30" s="41"/>
      <c r="Q30" s="41"/>
      <c r="R30" s="41"/>
      <c r="S30" s="41"/>
      <c r="T30" s="41"/>
      <c r="U30" s="41">
        <v>0</v>
      </c>
      <c r="V30" s="41"/>
      <c r="W30" s="41"/>
      <c r="X30" s="41">
        <v>0</v>
      </c>
      <c r="Y30" s="41"/>
      <c r="Z30" s="41"/>
      <c r="AA30" s="83">
        <v>0</v>
      </c>
      <c r="AB30" s="83"/>
      <c r="AC30" s="83"/>
      <c r="AD30" s="43">
        <v>0</v>
      </c>
      <c r="AE30" s="43"/>
      <c r="AF30" s="43"/>
      <c r="AG30" s="43"/>
      <c r="AH30" s="29">
        <v>0</v>
      </c>
      <c r="AI30" s="29"/>
      <c r="AJ30" s="29"/>
      <c r="AK30" s="29"/>
      <c r="AL30" s="43" t="s">
        <v>44</v>
      </c>
      <c r="AM30" s="43"/>
      <c r="AN30" s="43"/>
      <c r="AO30" s="43"/>
      <c r="AP30" s="43">
        <v>0</v>
      </c>
      <c r="AQ30" s="43"/>
      <c r="AR30" s="43"/>
      <c r="AS30" s="43"/>
      <c r="AT30" s="43">
        <v>0</v>
      </c>
      <c r="AU30" s="43"/>
      <c r="AV30" s="43"/>
      <c r="AW30" s="43"/>
      <c r="AX30" s="43" t="s">
        <v>44</v>
      </c>
      <c r="AY30" s="43"/>
      <c r="AZ30" s="43"/>
      <c r="BA30" s="43"/>
      <c r="BB30" s="43">
        <v>0</v>
      </c>
      <c r="BC30" s="43"/>
      <c r="BD30" s="43"/>
      <c r="BE30" s="43"/>
      <c r="BF30" s="43">
        <v>0</v>
      </c>
      <c r="BG30" s="43"/>
      <c r="BH30" s="43">
        <v>0</v>
      </c>
      <c r="BI30" s="43"/>
      <c r="BJ30" s="43"/>
      <c r="BK30" s="43"/>
      <c r="BL30" s="43">
        <v>0</v>
      </c>
      <c r="BM30" s="43"/>
      <c r="BN30" s="43"/>
      <c r="BO30" s="43"/>
      <c r="BP30" s="43">
        <v>0</v>
      </c>
      <c r="BQ30" s="43"/>
      <c r="BR30" s="43"/>
      <c r="BS30" s="43"/>
      <c r="BT30" s="43" t="s">
        <v>44</v>
      </c>
      <c r="BU30" s="43"/>
      <c r="BV30" s="43"/>
      <c r="BW30" s="43"/>
      <c r="BX30" s="43">
        <v>0</v>
      </c>
      <c r="BY30" s="43"/>
      <c r="BZ30" s="43"/>
      <c r="CA30" s="43"/>
      <c r="CB30" s="43">
        <v>0</v>
      </c>
      <c r="CC30" s="43"/>
      <c r="CD30" s="42">
        <v>0</v>
      </c>
      <c r="CE30" s="42"/>
      <c r="CF30" s="28">
        <v>0</v>
      </c>
      <c r="CG30" s="28"/>
      <c r="CH30" s="28"/>
      <c r="CI30" s="28"/>
      <c r="CJ30" s="29">
        <v>0</v>
      </c>
      <c r="CK30" s="29"/>
      <c r="CL30" s="29"/>
      <c r="CM30" s="29"/>
      <c r="CN30" s="82">
        <v>0</v>
      </c>
      <c r="CO30" s="82"/>
      <c r="CP30" s="82"/>
      <c r="CQ30" s="82"/>
      <c r="CR30" s="29">
        <v>0</v>
      </c>
      <c r="CS30" s="29"/>
      <c r="CT30" s="29"/>
      <c r="CU30" s="29"/>
      <c r="CV30" s="28" t="s">
        <v>44</v>
      </c>
      <c r="CW30" s="28"/>
      <c r="CX30" s="28"/>
      <c r="CY30" s="28"/>
      <c r="CZ30" s="28">
        <v>0</v>
      </c>
      <c r="DA30" s="28"/>
      <c r="DB30" s="28"/>
      <c r="DC30" s="28"/>
      <c r="DD30" s="28">
        <v>0</v>
      </c>
      <c r="DE30" s="28"/>
      <c r="DF30" s="28"/>
      <c r="DG30" s="28"/>
      <c r="DH30" s="28" t="s">
        <v>44</v>
      </c>
      <c r="DI30" s="28"/>
      <c r="DJ30" s="28"/>
      <c r="DK30" s="28"/>
      <c r="DL30" s="28">
        <v>0</v>
      </c>
      <c r="DM30" s="28"/>
      <c r="DN30" s="28"/>
      <c r="DO30" s="28"/>
      <c r="DP30" s="28">
        <v>0</v>
      </c>
      <c r="DQ30" s="28"/>
    </row>
    <row r="31" spans="1:144" s="16" customFormat="1" ht="12.75" x14ac:dyDescent="0.2">
      <c r="A31" s="53" t="s">
        <v>22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40">
        <v>546.72</v>
      </c>
      <c r="O31" s="40"/>
      <c r="P31" s="40"/>
      <c r="Q31" s="40"/>
      <c r="R31" s="40"/>
      <c r="S31" s="40"/>
      <c r="T31" s="40"/>
      <c r="U31" s="40">
        <v>918</v>
      </c>
      <c r="V31" s="40"/>
      <c r="W31" s="40"/>
      <c r="X31" s="40">
        <v>1062</v>
      </c>
      <c r="Y31" s="40"/>
      <c r="Z31" s="40"/>
      <c r="AA31" s="81">
        <f>X31/N31</f>
        <v>1.9424934152765583</v>
      </c>
      <c r="AB31" s="81"/>
      <c r="AC31" s="81"/>
      <c r="AD31" s="35">
        <v>32</v>
      </c>
      <c r="AE31" s="35"/>
      <c r="AF31" s="35"/>
      <c r="AG31" s="35"/>
      <c r="AH31" s="34">
        <f>(AD31/U31)*100</f>
        <v>3.4858387799564272</v>
      </c>
      <c r="AI31" s="34"/>
      <c r="AJ31" s="34"/>
      <c r="AK31" s="34"/>
      <c r="AL31" s="35" t="s">
        <v>44</v>
      </c>
      <c r="AM31" s="35"/>
      <c r="AN31" s="35"/>
      <c r="AO31" s="35"/>
      <c r="AP31" s="35">
        <v>3</v>
      </c>
      <c r="AQ31" s="35"/>
      <c r="AR31" s="35"/>
      <c r="AS31" s="35"/>
      <c r="AT31" s="35">
        <v>0</v>
      </c>
      <c r="AU31" s="35"/>
      <c r="AV31" s="35"/>
      <c r="AW31" s="35"/>
      <c r="AX31" s="35" t="s">
        <v>44</v>
      </c>
      <c r="AY31" s="35"/>
      <c r="AZ31" s="35"/>
      <c r="BA31" s="35"/>
      <c r="BB31" s="35">
        <v>22</v>
      </c>
      <c r="BC31" s="35"/>
      <c r="BD31" s="35"/>
      <c r="BE31" s="35"/>
      <c r="BF31" s="35">
        <v>7</v>
      </c>
      <c r="BG31" s="35"/>
      <c r="BH31" s="35">
        <v>21</v>
      </c>
      <c r="BI31" s="35"/>
      <c r="BJ31" s="35"/>
      <c r="BK31" s="35"/>
      <c r="BL31" s="35">
        <v>3</v>
      </c>
      <c r="BM31" s="35"/>
      <c r="BN31" s="35"/>
      <c r="BO31" s="35"/>
      <c r="BP31" s="35">
        <v>0</v>
      </c>
      <c r="BQ31" s="35"/>
      <c r="BR31" s="35"/>
      <c r="BS31" s="35"/>
      <c r="BT31" s="35" t="s">
        <v>44</v>
      </c>
      <c r="BU31" s="35"/>
      <c r="BV31" s="35"/>
      <c r="BW31" s="35"/>
      <c r="BX31" s="35">
        <v>15</v>
      </c>
      <c r="BY31" s="35"/>
      <c r="BZ31" s="35"/>
      <c r="CA31" s="35"/>
      <c r="CB31" s="35">
        <v>3</v>
      </c>
      <c r="CC31" s="35"/>
      <c r="CD31" s="34">
        <f>BH31/AD31*100</f>
        <v>65.625</v>
      </c>
      <c r="CE31" s="34"/>
      <c r="CF31" s="33">
        <v>114</v>
      </c>
      <c r="CG31" s="33"/>
      <c r="CH31" s="33"/>
      <c r="CI31" s="33"/>
      <c r="CJ31" s="34">
        <f>(CF31/X31)*100</f>
        <v>10.734463276836157</v>
      </c>
      <c r="CK31" s="34"/>
      <c r="CL31" s="34"/>
      <c r="CM31" s="34"/>
      <c r="CN31" s="33">
        <v>35</v>
      </c>
      <c r="CO31" s="33"/>
      <c r="CP31" s="33"/>
      <c r="CQ31" s="33"/>
      <c r="CR31" s="37">
        <f>(CN31/X31)*100</f>
        <v>3.2956685499058378</v>
      </c>
      <c r="CS31" s="38"/>
      <c r="CT31" s="38"/>
      <c r="CU31" s="39"/>
      <c r="CV31" s="33" t="s">
        <v>44</v>
      </c>
      <c r="CW31" s="33"/>
      <c r="CX31" s="33"/>
      <c r="CY31" s="33"/>
      <c r="CZ31" s="33">
        <v>3</v>
      </c>
      <c r="DA31" s="33"/>
      <c r="DB31" s="33"/>
      <c r="DC31" s="33"/>
      <c r="DD31" s="33">
        <v>0</v>
      </c>
      <c r="DE31" s="33"/>
      <c r="DF31" s="33"/>
      <c r="DG31" s="33"/>
      <c r="DH31" s="33" t="s">
        <v>44</v>
      </c>
      <c r="DI31" s="33"/>
      <c r="DJ31" s="33"/>
      <c r="DK31" s="33"/>
      <c r="DL31" s="33">
        <v>24</v>
      </c>
      <c r="DM31" s="33"/>
      <c r="DN31" s="33"/>
      <c r="DO31" s="33"/>
      <c r="DP31" s="33">
        <v>8</v>
      </c>
      <c r="DQ31" s="33"/>
      <c r="DV31" s="85">
        <f>X31*CR31/100</f>
        <v>34.999999999999993</v>
      </c>
      <c r="DW31" s="85"/>
      <c r="DX31" s="85"/>
      <c r="DY31" s="85"/>
      <c r="DZ31" s="86">
        <f>X31/N31</f>
        <v>1.9424934152765583</v>
      </c>
      <c r="EA31" s="86"/>
      <c r="EB31" s="86"/>
      <c r="EC31" s="86"/>
      <c r="ED31" s="86"/>
      <c r="EF31" s="87">
        <f>CN31*0.15</f>
        <v>5.25</v>
      </c>
      <c r="EG31" s="87"/>
      <c r="EH31" s="87"/>
      <c r="EI31" s="87"/>
      <c r="EK31" s="85">
        <f>CN31*0.2</f>
        <v>7</v>
      </c>
      <c r="EL31" s="85"/>
      <c r="EM31" s="85"/>
      <c r="EN31" s="85"/>
    </row>
    <row r="32" spans="1:144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ht="15.75" x14ac:dyDescent="0.25">
      <c r="A33" s="47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ht="15.7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ht="15.75" customHeight="1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ht="15.7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3"/>
      <c r="AN36" s="3"/>
      <c r="AO36" s="48" t="s">
        <v>49</v>
      </c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3"/>
      <c r="BC36" s="3"/>
      <c r="BD36" s="3"/>
      <c r="BE36" s="3"/>
      <c r="BF36" s="3" t="s">
        <v>38</v>
      </c>
      <c r="BG36" s="48"/>
      <c r="BH36" s="48"/>
      <c r="BI36" s="3" t="s">
        <v>38</v>
      </c>
      <c r="BJ36" s="48"/>
      <c r="BK36" s="48"/>
      <c r="BL36" s="48"/>
      <c r="BM36" s="48"/>
      <c r="BN36" s="48"/>
      <c r="BO36" s="48"/>
      <c r="BP36" s="48"/>
      <c r="BQ36" s="3"/>
      <c r="BR36" s="45">
        <v>20</v>
      </c>
      <c r="BS36" s="45"/>
      <c r="BT36" s="48">
        <v>23</v>
      </c>
      <c r="BU36" s="48"/>
      <c r="BV36" s="47" t="s">
        <v>39</v>
      </c>
      <c r="BW36" s="47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ht="15.7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</sheetData>
  <mergeCells count="413">
    <mergeCell ref="DV28:DY28"/>
    <mergeCell ref="DZ28:ED28"/>
    <mergeCell ref="EF28:EI28"/>
    <mergeCell ref="EK28:EN28"/>
    <mergeCell ref="DV31:DY31"/>
    <mergeCell ref="DZ31:ED31"/>
    <mergeCell ref="EF31:EI31"/>
    <mergeCell ref="EK31:EN31"/>
    <mergeCell ref="AD7:CE7"/>
    <mergeCell ref="AD8:BG11"/>
    <mergeCell ref="BH8:CE11"/>
    <mergeCell ref="CF8:CM11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AT21:AW21"/>
    <mergeCell ref="DL21:DO21"/>
    <mergeCell ref="DP21:DQ2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  <mergeCell ref="DP13:DQ20"/>
    <mergeCell ref="AP15:AS20"/>
    <mergeCell ref="AT15:AW20"/>
    <mergeCell ref="CD12:CE20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AX21:BA21"/>
    <mergeCell ref="BB21:BE21"/>
    <mergeCell ref="AH22:AK22"/>
    <mergeCell ref="AL22:AO22"/>
    <mergeCell ref="AP22:AS22"/>
    <mergeCell ref="AT22:AW22"/>
    <mergeCell ref="AX22:BA22"/>
    <mergeCell ref="BB22:BE22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CZ22:DC22"/>
    <mergeCell ref="DD22:DG22"/>
    <mergeCell ref="DH22:DK22"/>
    <mergeCell ref="DL22:DO22"/>
    <mergeCell ref="CN22:CQ22"/>
    <mergeCell ref="CR22:CU22"/>
    <mergeCell ref="BF22:BG22"/>
    <mergeCell ref="BH22:BK22"/>
    <mergeCell ref="BL22:BO22"/>
    <mergeCell ref="BP22:BS22"/>
    <mergeCell ref="BT22:BW22"/>
    <mergeCell ref="BX22:CA22"/>
    <mergeCell ref="CB22:CC22"/>
    <mergeCell ref="CD22:CE22"/>
    <mergeCell ref="CF22:CI22"/>
    <mergeCell ref="CJ22:CM22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AX23:BA23"/>
    <mergeCell ref="BB23:BE23"/>
    <mergeCell ref="BF23:BG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BT24:BW24"/>
    <mergeCell ref="BX24:CA24"/>
    <mergeCell ref="CB24:CC24"/>
    <mergeCell ref="CD24:CE24"/>
    <mergeCell ref="CF24:CI24"/>
    <mergeCell ref="CJ24:CM24"/>
    <mergeCell ref="DL24:DO24"/>
    <mergeCell ref="DP24:DQ24"/>
    <mergeCell ref="DP23:DQ23"/>
    <mergeCell ref="CV23:CY23"/>
    <mergeCell ref="CZ23:DC23"/>
    <mergeCell ref="DH23:DK23"/>
    <mergeCell ref="DL23:DO23"/>
    <mergeCell ref="DD23:DG23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AX24:BA24"/>
    <mergeCell ref="BB24:BE24"/>
    <mergeCell ref="CN25:CQ25"/>
    <mergeCell ref="CR25:CU25"/>
    <mergeCell ref="BP24:BS24"/>
    <mergeCell ref="AA24:AC24"/>
    <mergeCell ref="AD24:AG24"/>
    <mergeCell ref="AH24:AK24"/>
    <mergeCell ref="AL24:AO24"/>
    <mergeCell ref="AP24:AS24"/>
    <mergeCell ref="AT24:AW24"/>
    <mergeCell ref="BL24:BO24"/>
    <mergeCell ref="BF25:BG25"/>
    <mergeCell ref="BH25:BK25"/>
    <mergeCell ref="BL25:BO25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CB25:CC25"/>
    <mergeCell ref="CD25:CE25"/>
    <mergeCell ref="CF25:CI25"/>
    <mergeCell ref="CJ25:CM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AX26:BA26"/>
    <mergeCell ref="BB26:BE26"/>
    <mergeCell ref="BF26:BG26"/>
    <mergeCell ref="BH26:BK26"/>
    <mergeCell ref="A26:B26"/>
    <mergeCell ref="C26:M26"/>
    <mergeCell ref="N26:T26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BF27:BG27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N28:CQ28"/>
    <mergeCell ref="CR28:CU28"/>
    <mergeCell ref="AP29:AS29"/>
    <mergeCell ref="AT29:AW29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BF30:BG30"/>
    <mergeCell ref="BH30:BK30"/>
    <mergeCell ref="BL30:BO30"/>
    <mergeCell ref="BP30:BS30"/>
    <mergeCell ref="AA30:AC30"/>
    <mergeCell ref="AD30:AG30"/>
    <mergeCell ref="AH30:AK30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CV30:CY30"/>
    <mergeCell ref="CZ30:DC30"/>
    <mergeCell ref="DD30:DG30"/>
    <mergeCell ref="DH30:DK30"/>
    <mergeCell ref="CF7:DQ7"/>
    <mergeCell ref="BT36:BU36"/>
    <mergeCell ref="BV36:BW36"/>
    <mergeCell ref="A33:Y36"/>
    <mergeCell ref="AA36:AL36"/>
    <mergeCell ref="AO36:BA36"/>
    <mergeCell ref="BG36:BH36"/>
    <mergeCell ref="BJ36:BP36"/>
    <mergeCell ref="BR36:BS36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D31:DG31"/>
    <mergeCell ref="DH31:DK31"/>
    <mergeCell ref="DV25:DY25"/>
    <mergeCell ref="DZ25:ED25"/>
    <mergeCell ref="EF25:EI25"/>
    <mergeCell ref="EK25:EN25"/>
    <mergeCell ref="DV26:DY26"/>
    <mergeCell ref="DZ26:ED26"/>
    <mergeCell ref="EF26:EI26"/>
    <mergeCell ref="EK26:EN26"/>
    <mergeCell ref="CN8:DQ11"/>
    <mergeCell ref="DD26:DG26"/>
    <mergeCell ref="DH26:DK26"/>
    <mergeCell ref="DL26:DO26"/>
    <mergeCell ref="DP26:DQ26"/>
    <mergeCell ref="CV26:CY26"/>
    <mergeCell ref="CZ26:DC26"/>
    <mergeCell ref="DH25:DK25"/>
    <mergeCell ref="DL25:DO25"/>
    <mergeCell ref="DP25:DQ25"/>
    <mergeCell ref="CV24:CY24"/>
    <mergeCell ref="CZ24:DC24"/>
    <mergeCell ref="DD24:DG24"/>
    <mergeCell ref="DH24:DK24"/>
    <mergeCell ref="DP22:DQ22"/>
    <mergeCell ref="CV22:CY22"/>
  </mergeCells>
  <pageMargins left="0.7" right="0.7" top="0.75" bottom="0.75" header="0.3" footer="0.3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S37"/>
  <sheetViews>
    <sheetView tabSelected="1" view="pageBreakPreview" topLeftCell="Q10" zoomScale="120" zoomScaleNormal="100" zoomScaleSheetLayoutView="120" workbookViewId="0">
      <selection activeCell="BH22" sqref="BH22:BK30"/>
    </sheetView>
  </sheetViews>
  <sheetFormatPr defaultRowHeight="15" x14ac:dyDescent="0.25"/>
  <cols>
    <col min="1" max="12" width="1.7109375" customWidth="1"/>
    <col min="13" max="13" width="10.7109375" customWidth="1"/>
    <col min="14" max="22" width="1.7109375" customWidth="1"/>
    <col min="23" max="23" width="2.85546875" customWidth="1"/>
    <col min="24" max="25" width="1.7109375" customWidth="1"/>
    <col min="26" max="26" width="2.7109375" customWidth="1"/>
    <col min="27" max="58" width="1.7109375" customWidth="1"/>
    <col min="59" max="59" width="2.42578125" customWidth="1"/>
    <col min="60" max="80" width="1.7109375" customWidth="1"/>
    <col min="81" max="81" width="2.85546875" customWidth="1"/>
    <col min="82" max="82" width="1.7109375" customWidth="1"/>
    <col min="83" max="83" width="3.140625" customWidth="1"/>
    <col min="84" max="120" width="1.7109375" customWidth="1"/>
    <col min="121" max="121" width="2.5703125" customWidth="1"/>
    <col min="122" max="168" width="1.7109375" customWidth="1"/>
  </cols>
  <sheetData>
    <row r="1" spans="1:121" x14ac:dyDescent="0.2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ht="15.75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3"/>
      <c r="AC4" s="3"/>
      <c r="AD4" s="3"/>
      <c r="AE4" s="3"/>
      <c r="AF4" s="3"/>
      <c r="AG4" s="3"/>
      <c r="AH4" s="69" t="s">
        <v>1</v>
      </c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ht="15.75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69" t="s">
        <v>40</v>
      </c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3"/>
      <c r="BD5" s="3"/>
      <c r="BE5" s="3"/>
      <c r="BF5" s="3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ht="15" customHeight="1" x14ac:dyDescent="0.25">
      <c r="A7" s="106" t="s">
        <v>4</v>
      </c>
      <c r="B7" s="106"/>
      <c r="C7" s="106" t="s">
        <v>10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5" t="s">
        <v>5</v>
      </c>
      <c r="O7" s="105"/>
      <c r="P7" s="105"/>
      <c r="Q7" s="105"/>
      <c r="R7" s="105"/>
      <c r="S7" s="105"/>
      <c r="T7" s="105"/>
      <c r="U7" s="105" t="s">
        <v>24</v>
      </c>
      <c r="V7" s="105"/>
      <c r="W7" s="105"/>
      <c r="X7" s="105"/>
      <c r="Y7" s="105"/>
      <c r="Z7" s="105"/>
      <c r="AA7" s="105" t="s">
        <v>11</v>
      </c>
      <c r="AB7" s="105"/>
      <c r="AC7" s="105"/>
      <c r="AD7" s="106" t="s">
        <v>25</v>
      </c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1" t="s">
        <v>36</v>
      </c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3"/>
    </row>
    <row r="8" spans="1:121" ht="15" customHeight="1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6" t="s">
        <v>12</v>
      </c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 t="s">
        <v>33</v>
      </c>
      <c r="BI8" s="106"/>
      <c r="BJ8" s="106"/>
      <c r="BK8" s="106"/>
      <c r="BL8" s="106"/>
      <c r="BM8" s="106"/>
      <c r="BN8" s="106"/>
      <c r="BO8" s="106"/>
      <c r="BP8" s="106"/>
      <c r="BQ8" s="106"/>
      <c r="BR8" s="106"/>
      <c r="BS8" s="106"/>
      <c r="BT8" s="106"/>
      <c r="BU8" s="106"/>
      <c r="BV8" s="106"/>
      <c r="BW8" s="106"/>
      <c r="BX8" s="106"/>
      <c r="BY8" s="106"/>
      <c r="BZ8" s="106"/>
      <c r="CA8" s="106"/>
      <c r="CB8" s="106"/>
      <c r="CC8" s="106"/>
      <c r="CD8" s="106"/>
      <c r="CE8" s="106"/>
      <c r="CF8" s="106" t="s">
        <v>34</v>
      </c>
      <c r="CG8" s="106"/>
      <c r="CH8" s="106"/>
      <c r="CI8" s="106"/>
      <c r="CJ8" s="106"/>
      <c r="CK8" s="106"/>
      <c r="CL8" s="106"/>
      <c r="CM8" s="106"/>
      <c r="CN8" s="92" t="s">
        <v>37</v>
      </c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4"/>
    </row>
    <row r="9" spans="1:121" x14ac:dyDescent="0.25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95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7"/>
    </row>
    <row r="10" spans="1:121" x14ac:dyDescent="0.25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95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7"/>
    </row>
    <row r="11" spans="1:121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  <c r="CK11" s="106"/>
      <c r="CL11" s="106"/>
      <c r="CM11" s="106"/>
      <c r="CN11" s="98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100"/>
    </row>
    <row r="12" spans="1:121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6" t="s">
        <v>26</v>
      </c>
      <c r="AE12" s="106"/>
      <c r="AF12" s="106"/>
      <c r="AG12" s="106"/>
      <c r="AH12" s="105" t="s">
        <v>27</v>
      </c>
      <c r="AI12" s="105"/>
      <c r="AJ12" s="105"/>
      <c r="AK12" s="105"/>
      <c r="AL12" s="105" t="s">
        <v>28</v>
      </c>
      <c r="AM12" s="105"/>
      <c r="AN12" s="105"/>
      <c r="AO12" s="105"/>
      <c r="AP12" s="106" t="s">
        <v>29</v>
      </c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 t="s">
        <v>26</v>
      </c>
      <c r="BI12" s="106"/>
      <c r="BJ12" s="106"/>
      <c r="BK12" s="106"/>
      <c r="BL12" s="106" t="s">
        <v>29</v>
      </c>
      <c r="BM12" s="106"/>
      <c r="BN12" s="106"/>
      <c r="BO12" s="106"/>
      <c r="BP12" s="106"/>
      <c r="BQ12" s="106"/>
      <c r="BR12" s="106"/>
      <c r="BS12" s="106"/>
      <c r="BT12" s="106"/>
      <c r="BU12" s="106"/>
      <c r="BV12" s="106"/>
      <c r="BW12" s="106"/>
      <c r="BX12" s="106"/>
      <c r="BY12" s="106"/>
      <c r="BZ12" s="106"/>
      <c r="CA12" s="106"/>
      <c r="CB12" s="106"/>
      <c r="CC12" s="106"/>
      <c r="CD12" s="105" t="s">
        <v>32</v>
      </c>
      <c r="CE12" s="105"/>
      <c r="CF12" s="106" t="s">
        <v>26</v>
      </c>
      <c r="CG12" s="106"/>
      <c r="CH12" s="106"/>
      <c r="CI12" s="106"/>
      <c r="CJ12" s="105" t="s">
        <v>27</v>
      </c>
      <c r="CK12" s="105"/>
      <c r="CL12" s="105"/>
      <c r="CM12" s="105"/>
      <c r="CN12" s="106" t="s">
        <v>26</v>
      </c>
      <c r="CO12" s="106"/>
      <c r="CP12" s="106"/>
      <c r="CQ12" s="106"/>
      <c r="CR12" s="105" t="s">
        <v>27</v>
      </c>
      <c r="CS12" s="105"/>
      <c r="CT12" s="105"/>
      <c r="CU12" s="105"/>
      <c r="CV12" s="105" t="s">
        <v>35</v>
      </c>
      <c r="CW12" s="105"/>
      <c r="CX12" s="105"/>
      <c r="CY12" s="105"/>
      <c r="CZ12" s="106" t="s">
        <v>29</v>
      </c>
      <c r="DA12" s="106"/>
      <c r="DB12" s="106"/>
      <c r="DC12" s="106"/>
      <c r="DD12" s="106"/>
      <c r="DE12" s="106"/>
      <c r="DF12" s="106"/>
      <c r="DG12" s="106"/>
      <c r="DH12" s="106"/>
      <c r="DI12" s="106"/>
      <c r="DJ12" s="106"/>
      <c r="DK12" s="106"/>
      <c r="DL12" s="106"/>
      <c r="DM12" s="106"/>
      <c r="DN12" s="106"/>
      <c r="DO12" s="106"/>
      <c r="DP12" s="106"/>
      <c r="DQ12" s="106"/>
    </row>
    <row r="13" spans="1:121" x14ac:dyDescent="0.25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6"/>
      <c r="AE13" s="106"/>
      <c r="AF13" s="106"/>
      <c r="AG13" s="106"/>
      <c r="AH13" s="105"/>
      <c r="AI13" s="105"/>
      <c r="AJ13" s="105"/>
      <c r="AK13" s="105"/>
      <c r="AL13" s="105"/>
      <c r="AM13" s="105"/>
      <c r="AN13" s="105"/>
      <c r="AO13" s="105"/>
      <c r="AP13" s="106" t="s">
        <v>30</v>
      </c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5" t="s">
        <v>31</v>
      </c>
      <c r="BG13" s="105"/>
      <c r="BH13" s="106"/>
      <c r="BI13" s="106"/>
      <c r="BJ13" s="106"/>
      <c r="BK13" s="106"/>
      <c r="BL13" s="106" t="s">
        <v>30</v>
      </c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5" t="s">
        <v>31</v>
      </c>
      <c r="CC13" s="105"/>
      <c r="CD13" s="105"/>
      <c r="CE13" s="105"/>
      <c r="CF13" s="106"/>
      <c r="CG13" s="106"/>
      <c r="CH13" s="106"/>
      <c r="CI13" s="106"/>
      <c r="CJ13" s="105"/>
      <c r="CK13" s="105"/>
      <c r="CL13" s="105"/>
      <c r="CM13" s="105"/>
      <c r="CN13" s="106"/>
      <c r="CO13" s="106"/>
      <c r="CP13" s="106"/>
      <c r="CQ13" s="106"/>
      <c r="CR13" s="105"/>
      <c r="CS13" s="105"/>
      <c r="CT13" s="105"/>
      <c r="CU13" s="105"/>
      <c r="CV13" s="105"/>
      <c r="CW13" s="105"/>
      <c r="CX13" s="105"/>
      <c r="CY13" s="105"/>
      <c r="CZ13" s="106" t="s">
        <v>30</v>
      </c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5" t="s">
        <v>31</v>
      </c>
      <c r="DQ13" s="105"/>
    </row>
    <row r="14" spans="1:12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6"/>
      <c r="AE14" s="106"/>
      <c r="AF14" s="106"/>
      <c r="AG14" s="106"/>
      <c r="AH14" s="105"/>
      <c r="AI14" s="105"/>
      <c r="AJ14" s="105"/>
      <c r="AK14" s="105"/>
      <c r="AL14" s="105"/>
      <c r="AM14" s="105"/>
      <c r="AN14" s="105"/>
      <c r="AO14" s="105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5"/>
      <c r="BG14" s="105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5"/>
      <c r="CC14" s="105"/>
      <c r="CD14" s="105"/>
      <c r="CE14" s="105"/>
      <c r="CF14" s="106"/>
      <c r="CG14" s="106"/>
      <c r="CH14" s="106"/>
      <c r="CI14" s="106"/>
      <c r="CJ14" s="105"/>
      <c r="CK14" s="105"/>
      <c r="CL14" s="105"/>
      <c r="CM14" s="105"/>
      <c r="CN14" s="106"/>
      <c r="CO14" s="106"/>
      <c r="CP14" s="106"/>
      <c r="CQ14" s="106"/>
      <c r="CR14" s="105"/>
      <c r="CS14" s="105"/>
      <c r="CT14" s="105"/>
      <c r="CU14" s="105"/>
      <c r="CV14" s="105"/>
      <c r="CW14" s="105"/>
      <c r="CX14" s="105"/>
      <c r="CY14" s="105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5"/>
      <c r="DQ14" s="105"/>
    </row>
    <row r="15" spans="1:12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6"/>
      <c r="AE15" s="106"/>
      <c r="AF15" s="106"/>
      <c r="AG15" s="106"/>
      <c r="AH15" s="105"/>
      <c r="AI15" s="105"/>
      <c r="AJ15" s="105"/>
      <c r="AK15" s="105"/>
      <c r="AL15" s="105"/>
      <c r="AM15" s="105"/>
      <c r="AN15" s="105"/>
      <c r="AO15" s="105"/>
      <c r="AP15" s="105" t="s">
        <v>6</v>
      </c>
      <c r="AQ15" s="105"/>
      <c r="AR15" s="105"/>
      <c r="AS15" s="105"/>
      <c r="AT15" s="105" t="s">
        <v>7</v>
      </c>
      <c r="AU15" s="105"/>
      <c r="AV15" s="105"/>
      <c r="AW15" s="105"/>
      <c r="AX15" s="105" t="s">
        <v>8</v>
      </c>
      <c r="AY15" s="105"/>
      <c r="AZ15" s="105"/>
      <c r="BA15" s="105"/>
      <c r="BB15" s="105" t="s">
        <v>9</v>
      </c>
      <c r="BC15" s="105"/>
      <c r="BD15" s="105"/>
      <c r="BE15" s="105"/>
      <c r="BF15" s="105"/>
      <c r="BG15" s="105"/>
      <c r="BH15" s="106"/>
      <c r="BI15" s="106"/>
      <c r="BJ15" s="106"/>
      <c r="BK15" s="106"/>
      <c r="BL15" s="105" t="s">
        <v>6</v>
      </c>
      <c r="BM15" s="105"/>
      <c r="BN15" s="105"/>
      <c r="BO15" s="105"/>
      <c r="BP15" s="105" t="s">
        <v>7</v>
      </c>
      <c r="BQ15" s="105"/>
      <c r="BR15" s="105"/>
      <c r="BS15" s="105"/>
      <c r="BT15" s="105" t="s">
        <v>8</v>
      </c>
      <c r="BU15" s="105"/>
      <c r="BV15" s="105"/>
      <c r="BW15" s="105"/>
      <c r="BX15" s="105" t="s">
        <v>9</v>
      </c>
      <c r="BY15" s="105"/>
      <c r="BZ15" s="105"/>
      <c r="CA15" s="105"/>
      <c r="CB15" s="105"/>
      <c r="CC15" s="105"/>
      <c r="CD15" s="105"/>
      <c r="CE15" s="105"/>
      <c r="CF15" s="106"/>
      <c r="CG15" s="106"/>
      <c r="CH15" s="106"/>
      <c r="CI15" s="106"/>
      <c r="CJ15" s="105"/>
      <c r="CK15" s="105"/>
      <c r="CL15" s="105"/>
      <c r="CM15" s="105"/>
      <c r="CN15" s="106"/>
      <c r="CO15" s="106"/>
      <c r="CP15" s="106"/>
      <c r="CQ15" s="106"/>
      <c r="CR15" s="105"/>
      <c r="CS15" s="105"/>
      <c r="CT15" s="105"/>
      <c r="CU15" s="105"/>
      <c r="CV15" s="105"/>
      <c r="CW15" s="105"/>
      <c r="CX15" s="105"/>
      <c r="CY15" s="105"/>
      <c r="CZ15" s="105" t="s">
        <v>6</v>
      </c>
      <c r="DA15" s="105"/>
      <c r="DB15" s="105"/>
      <c r="DC15" s="105"/>
      <c r="DD15" s="105" t="s">
        <v>7</v>
      </c>
      <c r="DE15" s="105"/>
      <c r="DF15" s="105"/>
      <c r="DG15" s="105"/>
      <c r="DH15" s="105" t="s">
        <v>8</v>
      </c>
      <c r="DI15" s="105"/>
      <c r="DJ15" s="105"/>
      <c r="DK15" s="105"/>
      <c r="DL15" s="105" t="s">
        <v>9</v>
      </c>
      <c r="DM15" s="105"/>
      <c r="DN15" s="105"/>
      <c r="DO15" s="105"/>
      <c r="DP15" s="105"/>
      <c r="DQ15" s="105"/>
    </row>
    <row r="16" spans="1:121" x14ac:dyDescent="0.2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5"/>
      <c r="O16" s="105"/>
      <c r="P16" s="105"/>
      <c r="Q16" s="105"/>
      <c r="R16" s="105"/>
      <c r="S16" s="105"/>
      <c r="T16" s="105"/>
      <c r="U16" s="105" t="s">
        <v>45</v>
      </c>
      <c r="V16" s="105"/>
      <c r="W16" s="105"/>
      <c r="X16" s="105" t="s">
        <v>46</v>
      </c>
      <c r="Y16" s="105"/>
      <c r="Z16" s="105"/>
      <c r="AA16" s="105"/>
      <c r="AB16" s="105"/>
      <c r="AC16" s="105"/>
      <c r="AD16" s="106"/>
      <c r="AE16" s="106"/>
      <c r="AF16" s="106"/>
      <c r="AG16" s="106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6"/>
      <c r="BI16" s="106"/>
      <c r="BJ16" s="106"/>
      <c r="BK16" s="106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6"/>
      <c r="CG16" s="106"/>
      <c r="CH16" s="106"/>
      <c r="CI16" s="106"/>
      <c r="CJ16" s="105"/>
      <c r="CK16" s="105"/>
      <c r="CL16" s="105"/>
      <c r="CM16" s="105"/>
      <c r="CN16" s="106"/>
      <c r="CO16" s="106"/>
      <c r="CP16" s="106"/>
      <c r="CQ16" s="106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</row>
    <row r="17" spans="1:149" x14ac:dyDescent="0.25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6"/>
      <c r="AE17" s="106"/>
      <c r="AF17" s="106"/>
      <c r="AG17" s="106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6"/>
      <c r="BI17" s="106"/>
      <c r="BJ17" s="106"/>
      <c r="BK17" s="106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6"/>
      <c r="CG17" s="106"/>
      <c r="CH17" s="106"/>
      <c r="CI17" s="106"/>
      <c r="CJ17" s="105"/>
      <c r="CK17" s="105"/>
      <c r="CL17" s="105"/>
      <c r="CM17" s="105"/>
      <c r="CN17" s="106"/>
      <c r="CO17" s="106"/>
      <c r="CP17" s="106"/>
      <c r="CQ17" s="106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  <c r="DO17" s="105"/>
      <c r="DP17" s="105"/>
      <c r="DQ17" s="105"/>
    </row>
    <row r="18" spans="1:149" x14ac:dyDescent="0.2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6"/>
      <c r="AE18" s="106"/>
      <c r="AF18" s="106"/>
      <c r="AG18" s="106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6"/>
      <c r="BI18" s="106"/>
      <c r="BJ18" s="106"/>
      <c r="BK18" s="106"/>
      <c r="BL18" s="105"/>
      <c r="BM18" s="105"/>
      <c r="BN18" s="105"/>
      <c r="BO18" s="105"/>
      <c r="BP18" s="105"/>
      <c r="BQ18" s="105"/>
      <c r="BR18" s="105"/>
      <c r="BS18" s="105"/>
      <c r="BT18" s="105"/>
      <c r="BU18" s="105"/>
      <c r="BV18" s="105"/>
      <c r="BW18" s="105"/>
      <c r="BX18" s="105"/>
      <c r="BY18" s="105"/>
      <c r="BZ18" s="105"/>
      <c r="CA18" s="105"/>
      <c r="CB18" s="105"/>
      <c r="CC18" s="105"/>
      <c r="CD18" s="105"/>
      <c r="CE18" s="105"/>
      <c r="CF18" s="106"/>
      <c r="CG18" s="106"/>
      <c r="CH18" s="106"/>
      <c r="CI18" s="106"/>
      <c r="CJ18" s="105"/>
      <c r="CK18" s="105"/>
      <c r="CL18" s="105"/>
      <c r="CM18" s="105"/>
      <c r="CN18" s="106"/>
      <c r="CO18" s="106"/>
      <c r="CP18" s="106"/>
      <c r="CQ18" s="106"/>
      <c r="CR18" s="105"/>
      <c r="CS18" s="105"/>
      <c r="CT18" s="105"/>
      <c r="CU18" s="105"/>
      <c r="CV18" s="105"/>
      <c r="CW18" s="105"/>
      <c r="CX18" s="105"/>
      <c r="CY18" s="105"/>
      <c r="CZ18" s="105"/>
      <c r="DA18" s="105"/>
      <c r="DB18" s="105"/>
      <c r="DC18" s="105"/>
      <c r="DD18" s="105"/>
      <c r="DE18" s="105"/>
      <c r="DF18" s="105"/>
      <c r="DG18" s="105"/>
      <c r="DH18" s="105"/>
      <c r="DI18" s="105"/>
      <c r="DJ18" s="105"/>
      <c r="DK18" s="105"/>
      <c r="DL18" s="105"/>
      <c r="DM18" s="105"/>
      <c r="DN18" s="105"/>
      <c r="DO18" s="105"/>
      <c r="DP18" s="105"/>
      <c r="DQ18" s="105"/>
    </row>
    <row r="19" spans="1:149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6"/>
      <c r="AE19" s="106"/>
      <c r="AF19" s="106"/>
      <c r="AG19" s="106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6"/>
      <c r="BI19" s="106"/>
      <c r="BJ19" s="106"/>
      <c r="BK19" s="106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6"/>
      <c r="CG19" s="106"/>
      <c r="CH19" s="106"/>
      <c r="CI19" s="106"/>
      <c r="CJ19" s="105"/>
      <c r="CK19" s="105"/>
      <c r="CL19" s="105"/>
      <c r="CM19" s="105"/>
      <c r="CN19" s="106"/>
      <c r="CO19" s="106"/>
      <c r="CP19" s="106"/>
      <c r="CQ19" s="106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  <c r="DO19" s="105"/>
      <c r="DP19" s="105"/>
      <c r="DQ19" s="105"/>
    </row>
    <row r="20" spans="1:149" x14ac:dyDescent="0.2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6"/>
      <c r="AE20" s="106"/>
      <c r="AF20" s="106"/>
      <c r="AG20" s="106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6"/>
      <c r="BI20" s="106"/>
      <c r="BJ20" s="106"/>
      <c r="BK20" s="106"/>
      <c r="BL20" s="105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6"/>
      <c r="CG20" s="106"/>
      <c r="CH20" s="106"/>
      <c r="CI20" s="106"/>
      <c r="CJ20" s="105"/>
      <c r="CK20" s="105"/>
      <c r="CL20" s="105"/>
      <c r="CM20" s="105"/>
      <c r="CN20" s="106"/>
      <c r="CO20" s="106"/>
      <c r="CP20" s="106"/>
      <c r="CQ20" s="106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  <c r="DH20" s="105"/>
      <c r="DI20" s="105"/>
      <c r="DJ20" s="105"/>
      <c r="DK20" s="105"/>
      <c r="DL20" s="105"/>
      <c r="DM20" s="105"/>
      <c r="DN20" s="105"/>
      <c r="DO20" s="105"/>
      <c r="DP20" s="105"/>
      <c r="DQ20" s="105"/>
    </row>
    <row r="21" spans="1:149" s="13" customFormat="1" ht="11.25" x14ac:dyDescent="0.2">
      <c r="A21" s="104">
        <v>1</v>
      </c>
      <c r="B21" s="104"/>
      <c r="C21" s="104">
        <v>2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v>3</v>
      </c>
      <c r="O21" s="104"/>
      <c r="P21" s="104"/>
      <c r="Q21" s="104"/>
      <c r="R21" s="104"/>
      <c r="S21" s="104"/>
      <c r="T21" s="104"/>
      <c r="U21" s="104">
        <v>4</v>
      </c>
      <c r="V21" s="104"/>
      <c r="W21" s="104"/>
      <c r="X21" s="104">
        <v>5</v>
      </c>
      <c r="Y21" s="104"/>
      <c r="Z21" s="104"/>
      <c r="AA21" s="104">
        <v>6</v>
      </c>
      <c r="AB21" s="104"/>
      <c r="AC21" s="104"/>
      <c r="AD21" s="104">
        <v>7</v>
      </c>
      <c r="AE21" s="104"/>
      <c r="AF21" s="104"/>
      <c r="AG21" s="104"/>
      <c r="AH21" s="104">
        <v>8</v>
      </c>
      <c r="AI21" s="104"/>
      <c r="AJ21" s="104"/>
      <c r="AK21" s="104"/>
      <c r="AL21" s="104">
        <v>9</v>
      </c>
      <c r="AM21" s="104"/>
      <c r="AN21" s="104"/>
      <c r="AO21" s="104"/>
      <c r="AP21" s="104">
        <v>10</v>
      </c>
      <c r="AQ21" s="104"/>
      <c r="AR21" s="104"/>
      <c r="AS21" s="104"/>
      <c r="AT21" s="104">
        <v>11</v>
      </c>
      <c r="AU21" s="104"/>
      <c r="AV21" s="104"/>
      <c r="AW21" s="104"/>
      <c r="AX21" s="104">
        <v>12</v>
      </c>
      <c r="AY21" s="104"/>
      <c r="AZ21" s="104"/>
      <c r="BA21" s="104"/>
      <c r="BB21" s="104">
        <v>13</v>
      </c>
      <c r="BC21" s="104"/>
      <c r="BD21" s="104"/>
      <c r="BE21" s="104"/>
      <c r="BF21" s="104">
        <v>14</v>
      </c>
      <c r="BG21" s="104"/>
      <c r="BH21" s="104">
        <v>15</v>
      </c>
      <c r="BI21" s="104"/>
      <c r="BJ21" s="104"/>
      <c r="BK21" s="104"/>
      <c r="BL21" s="104">
        <v>16</v>
      </c>
      <c r="BM21" s="104"/>
      <c r="BN21" s="104"/>
      <c r="BO21" s="104"/>
      <c r="BP21" s="104">
        <v>17</v>
      </c>
      <c r="BQ21" s="104"/>
      <c r="BR21" s="104"/>
      <c r="BS21" s="104"/>
      <c r="BT21" s="104">
        <v>18</v>
      </c>
      <c r="BU21" s="104"/>
      <c r="BV21" s="104"/>
      <c r="BW21" s="104"/>
      <c r="BX21" s="104">
        <v>19</v>
      </c>
      <c r="BY21" s="104"/>
      <c r="BZ21" s="104"/>
      <c r="CA21" s="104"/>
      <c r="CB21" s="104">
        <v>20</v>
      </c>
      <c r="CC21" s="104"/>
      <c r="CD21" s="104">
        <v>21</v>
      </c>
      <c r="CE21" s="104"/>
      <c r="CF21" s="104">
        <v>22</v>
      </c>
      <c r="CG21" s="104"/>
      <c r="CH21" s="104"/>
      <c r="CI21" s="104"/>
      <c r="CJ21" s="104">
        <v>23</v>
      </c>
      <c r="CK21" s="104"/>
      <c r="CL21" s="104"/>
      <c r="CM21" s="104"/>
      <c r="CN21" s="104">
        <v>24</v>
      </c>
      <c r="CO21" s="104"/>
      <c r="CP21" s="104"/>
      <c r="CQ21" s="104"/>
      <c r="CR21" s="104">
        <v>25</v>
      </c>
      <c r="CS21" s="104"/>
      <c r="CT21" s="104"/>
      <c r="CU21" s="104"/>
      <c r="CV21" s="104">
        <v>26</v>
      </c>
      <c r="CW21" s="104"/>
      <c r="CX21" s="104"/>
      <c r="CY21" s="104"/>
      <c r="CZ21" s="104">
        <v>27</v>
      </c>
      <c r="DA21" s="104"/>
      <c r="DB21" s="104"/>
      <c r="DC21" s="104"/>
      <c r="DD21" s="104">
        <v>28</v>
      </c>
      <c r="DE21" s="104"/>
      <c r="DF21" s="104"/>
      <c r="DG21" s="104"/>
      <c r="DH21" s="104">
        <v>29</v>
      </c>
      <c r="DI21" s="104"/>
      <c r="DJ21" s="104"/>
      <c r="DK21" s="104"/>
      <c r="DL21" s="104">
        <v>30</v>
      </c>
      <c r="DM21" s="104"/>
      <c r="DN21" s="104"/>
      <c r="DO21" s="104"/>
      <c r="DP21" s="104">
        <v>31</v>
      </c>
      <c r="DQ21" s="104"/>
    </row>
    <row r="22" spans="1:149" s="17" customFormat="1" x14ac:dyDescent="0.25">
      <c r="A22" s="56">
        <v>1</v>
      </c>
      <c r="B22" s="56"/>
      <c r="C22" s="57" t="s">
        <v>13</v>
      </c>
      <c r="D22" s="58"/>
      <c r="E22" s="58"/>
      <c r="F22" s="58"/>
      <c r="G22" s="58"/>
      <c r="H22" s="58"/>
      <c r="I22" s="58"/>
      <c r="J22" s="58"/>
      <c r="K22" s="58"/>
      <c r="L22" s="58"/>
      <c r="M22" s="59"/>
      <c r="N22" s="28">
        <v>1135.0999999999999</v>
      </c>
      <c r="O22" s="28"/>
      <c r="P22" s="28"/>
      <c r="Q22" s="28"/>
      <c r="R22" s="28"/>
      <c r="S22" s="28"/>
      <c r="T22" s="28"/>
      <c r="U22" s="28">
        <v>5352</v>
      </c>
      <c r="V22" s="28"/>
      <c r="W22" s="28"/>
      <c r="X22" s="28">
        <v>4340</v>
      </c>
      <c r="Y22" s="28"/>
      <c r="Z22" s="28"/>
      <c r="AA22" s="29">
        <f t="shared" ref="AA22:AA27" si="0">X22/N22</f>
        <v>3.8234516782662324</v>
      </c>
      <c r="AB22" s="29"/>
      <c r="AC22" s="29"/>
      <c r="AD22" s="123">
        <v>428</v>
      </c>
      <c r="AE22" s="123"/>
      <c r="AF22" s="123"/>
      <c r="AG22" s="123"/>
      <c r="AH22" s="29">
        <f t="shared" ref="AH22:AH31" si="1">(AD22/U22)*100</f>
        <v>7.9970104633781762</v>
      </c>
      <c r="AI22" s="29"/>
      <c r="AJ22" s="29"/>
      <c r="AK22" s="29"/>
      <c r="AL22" s="28" t="s">
        <v>44</v>
      </c>
      <c r="AM22" s="28"/>
      <c r="AN22" s="28"/>
      <c r="AO22" s="28"/>
      <c r="AP22" s="28">
        <v>4</v>
      </c>
      <c r="AQ22" s="28"/>
      <c r="AR22" s="28"/>
      <c r="AS22" s="28"/>
      <c r="AT22" s="28">
        <v>0</v>
      </c>
      <c r="AU22" s="28"/>
      <c r="AV22" s="28"/>
      <c r="AW22" s="28"/>
      <c r="AX22" s="28" t="s">
        <v>44</v>
      </c>
      <c r="AY22" s="28"/>
      <c r="AZ22" s="28"/>
      <c r="BA22" s="28"/>
      <c r="BB22" s="28">
        <v>295</v>
      </c>
      <c r="BC22" s="28"/>
      <c r="BD22" s="28"/>
      <c r="BE22" s="28"/>
      <c r="BF22" s="28">
        <v>129</v>
      </c>
      <c r="BG22" s="28"/>
      <c r="BH22" s="123">
        <v>194</v>
      </c>
      <c r="BI22" s="123"/>
      <c r="BJ22" s="123"/>
      <c r="BK22" s="123"/>
      <c r="BL22" s="28">
        <v>2</v>
      </c>
      <c r="BM22" s="28"/>
      <c r="BN22" s="28"/>
      <c r="BO22" s="28"/>
      <c r="BP22" s="28">
        <v>0</v>
      </c>
      <c r="BQ22" s="28"/>
      <c r="BR22" s="28"/>
      <c r="BS22" s="28"/>
      <c r="BT22" s="28" t="s">
        <v>44</v>
      </c>
      <c r="BU22" s="28"/>
      <c r="BV22" s="28"/>
      <c r="BW22" s="28"/>
      <c r="BX22" s="28">
        <v>143</v>
      </c>
      <c r="BY22" s="28"/>
      <c r="BZ22" s="28"/>
      <c r="CA22" s="28"/>
      <c r="CB22" s="28">
        <v>49</v>
      </c>
      <c r="CC22" s="28"/>
      <c r="CD22" s="29">
        <f t="shared" ref="CD22:CD31" si="2">BH22/AD22*100</f>
        <v>45.32710280373832</v>
      </c>
      <c r="CE22" s="29"/>
      <c r="CF22" s="28">
        <v>520</v>
      </c>
      <c r="CG22" s="28"/>
      <c r="CH22" s="28"/>
      <c r="CI22" s="28"/>
      <c r="CJ22" s="29">
        <f t="shared" ref="CJ22:CJ31" si="3">(CF22/X22)*100</f>
        <v>11.981566820276496</v>
      </c>
      <c r="CK22" s="29"/>
      <c r="CL22" s="29"/>
      <c r="CM22" s="29"/>
      <c r="CN22" s="28">
        <v>451</v>
      </c>
      <c r="CO22" s="28"/>
      <c r="CP22" s="28"/>
      <c r="CQ22" s="28"/>
      <c r="CR22" s="29">
        <f t="shared" ref="CR22:CR31" si="4">(CN22/X22)*100</f>
        <v>10.391705069124423</v>
      </c>
      <c r="CS22" s="29"/>
      <c r="CT22" s="29"/>
      <c r="CU22" s="29"/>
      <c r="CV22" s="28" t="s">
        <v>44</v>
      </c>
      <c r="CW22" s="28"/>
      <c r="CX22" s="28"/>
      <c r="CY22" s="28"/>
      <c r="CZ22" s="28">
        <v>11</v>
      </c>
      <c r="DA22" s="28"/>
      <c r="DB22" s="28"/>
      <c r="DC22" s="28"/>
      <c r="DD22" s="28">
        <v>0</v>
      </c>
      <c r="DE22" s="28"/>
      <c r="DF22" s="28"/>
      <c r="DG22" s="28"/>
      <c r="DH22" s="28" t="s">
        <v>44</v>
      </c>
      <c r="DI22" s="28"/>
      <c r="DJ22" s="28"/>
      <c r="DK22" s="28"/>
      <c r="DL22" s="28">
        <v>304</v>
      </c>
      <c r="DM22" s="28"/>
      <c r="DN22" s="28"/>
      <c r="DO22" s="28"/>
      <c r="DP22" s="41">
        <v>136</v>
      </c>
      <c r="DQ22" s="41"/>
      <c r="DU22" s="88">
        <f t="shared" ref="DU22:DU28" si="5">X22*CR22/100</f>
        <v>451</v>
      </c>
      <c r="DV22" s="88"/>
      <c r="DW22" s="88"/>
      <c r="DX22" s="88"/>
      <c r="DY22" s="88"/>
      <c r="DZ22" s="18"/>
      <c r="EA22" s="89">
        <f>X22/N22</f>
        <v>3.8234516782662324</v>
      </c>
      <c r="EB22" s="89"/>
      <c r="EC22" s="89"/>
      <c r="ED22" s="89"/>
      <c r="EE22" s="89"/>
      <c r="EF22" s="89"/>
      <c r="EH22" s="90">
        <f>CN22*0.15</f>
        <v>67.649999999999991</v>
      </c>
      <c r="EI22" s="90"/>
      <c r="EJ22" s="90"/>
      <c r="EK22" s="90"/>
      <c r="EL22" s="90"/>
      <c r="EN22" s="91">
        <f t="shared" ref="EN22:EN28" si="6">CN22*0.3</f>
        <v>135.29999999999998</v>
      </c>
      <c r="EO22" s="91"/>
      <c r="EP22" s="91"/>
      <c r="EQ22" s="91"/>
      <c r="ER22" s="91"/>
      <c r="ES22" s="91"/>
    </row>
    <row r="23" spans="1:149" s="17" customFormat="1" x14ac:dyDescent="0.25">
      <c r="A23" s="56">
        <v>2</v>
      </c>
      <c r="B23" s="56"/>
      <c r="C23" s="57" t="s">
        <v>14</v>
      </c>
      <c r="D23" s="58"/>
      <c r="E23" s="58"/>
      <c r="F23" s="58"/>
      <c r="G23" s="58"/>
      <c r="H23" s="58"/>
      <c r="I23" s="58"/>
      <c r="J23" s="58"/>
      <c r="K23" s="58"/>
      <c r="L23" s="58"/>
      <c r="M23" s="59"/>
      <c r="N23" s="28">
        <v>35</v>
      </c>
      <c r="O23" s="28"/>
      <c r="P23" s="28"/>
      <c r="Q23" s="28"/>
      <c r="R23" s="28"/>
      <c r="S23" s="28"/>
      <c r="T23" s="28"/>
      <c r="U23" s="28">
        <v>174</v>
      </c>
      <c r="V23" s="28"/>
      <c r="W23" s="28"/>
      <c r="X23" s="28">
        <v>117</v>
      </c>
      <c r="Y23" s="28"/>
      <c r="Z23" s="28"/>
      <c r="AA23" s="29">
        <f t="shared" si="0"/>
        <v>3.342857142857143</v>
      </c>
      <c r="AB23" s="29"/>
      <c r="AC23" s="29"/>
      <c r="AD23" s="123">
        <v>13</v>
      </c>
      <c r="AE23" s="123"/>
      <c r="AF23" s="123"/>
      <c r="AG23" s="123"/>
      <c r="AH23" s="29">
        <f t="shared" si="1"/>
        <v>7.4712643678160928</v>
      </c>
      <c r="AI23" s="29"/>
      <c r="AJ23" s="29"/>
      <c r="AK23" s="29"/>
      <c r="AL23" s="28" t="s">
        <v>44</v>
      </c>
      <c r="AM23" s="28"/>
      <c r="AN23" s="28"/>
      <c r="AO23" s="28"/>
      <c r="AP23" s="28">
        <v>0</v>
      </c>
      <c r="AQ23" s="28"/>
      <c r="AR23" s="28"/>
      <c r="AS23" s="28"/>
      <c r="AT23" s="28">
        <v>0</v>
      </c>
      <c r="AU23" s="28"/>
      <c r="AV23" s="28"/>
      <c r="AW23" s="28"/>
      <c r="AX23" s="28" t="s">
        <v>44</v>
      </c>
      <c r="AY23" s="28"/>
      <c r="AZ23" s="28"/>
      <c r="BA23" s="28"/>
      <c r="BB23" s="28">
        <v>9</v>
      </c>
      <c r="BC23" s="28"/>
      <c r="BD23" s="28"/>
      <c r="BE23" s="28"/>
      <c r="BF23" s="28">
        <v>4</v>
      </c>
      <c r="BG23" s="28"/>
      <c r="BH23" s="123">
        <v>1</v>
      </c>
      <c r="BI23" s="123"/>
      <c r="BJ23" s="123"/>
      <c r="BK23" s="123"/>
      <c r="BL23" s="28">
        <v>0</v>
      </c>
      <c r="BM23" s="28"/>
      <c r="BN23" s="28"/>
      <c r="BO23" s="28"/>
      <c r="BP23" s="28">
        <v>0</v>
      </c>
      <c r="BQ23" s="28"/>
      <c r="BR23" s="28"/>
      <c r="BS23" s="28"/>
      <c r="BT23" s="28" t="s">
        <v>44</v>
      </c>
      <c r="BU23" s="28"/>
      <c r="BV23" s="28"/>
      <c r="BW23" s="28"/>
      <c r="BX23" s="28">
        <v>1</v>
      </c>
      <c r="BY23" s="28"/>
      <c r="BZ23" s="28"/>
      <c r="CA23" s="28"/>
      <c r="CB23" s="28">
        <v>0</v>
      </c>
      <c r="CC23" s="28"/>
      <c r="CD23" s="29">
        <f t="shared" si="2"/>
        <v>7.6923076923076925</v>
      </c>
      <c r="CE23" s="29"/>
      <c r="CF23" s="28">
        <v>14</v>
      </c>
      <c r="CG23" s="28"/>
      <c r="CH23" s="28"/>
      <c r="CI23" s="28"/>
      <c r="CJ23" s="29">
        <f t="shared" si="3"/>
        <v>11.965811965811966</v>
      </c>
      <c r="CK23" s="29"/>
      <c r="CL23" s="29"/>
      <c r="CM23" s="29"/>
      <c r="CN23" s="28">
        <v>13</v>
      </c>
      <c r="CO23" s="28"/>
      <c r="CP23" s="28"/>
      <c r="CQ23" s="28"/>
      <c r="CR23" s="29">
        <f t="shared" si="4"/>
        <v>11.111111111111111</v>
      </c>
      <c r="CS23" s="29"/>
      <c r="CT23" s="29"/>
      <c r="CU23" s="29"/>
      <c r="CV23" s="28" t="s">
        <v>44</v>
      </c>
      <c r="CW23" s="28"/>
      <c r="CX23" s="28"/>
      <c r="CY23" s="28"/>
      <c r="CZ23" s="28">
        <v>0</v>
      </c>
      <c r="DA23" s="28"/>
      <c r="DB23" s="28"/>
      <c r="DC23" s="28"/>
      <c r="DD23" s="28">
        <v>0</v>
      </c>
      <c r="DE23" s="28"/>
      <c r="DF23" s="28"/>
      <c r="DG23" s="28"/>
      <c r="DH23" s="28" t="s">
        <v>44</v>
      </c>
      <c r="DI23" s="28"/>
      <c r="DJ23" s="28"/>
      <c r="DK23" s="28"/>
      <c r="DL23" s="28">
        <v>9</v>
      </c>
      <c r="DM23" s="28"/>
      <c r="DN23" s="28"/>
      <c r="DO23" s="28"/>
      <c r="DP23" s="28">
        <v>4</v>
      </c>
      <c r="DQ23" s="28"/>
      <c r="DU23" s="88">
        <f t="shared" si="5"/>
        <v>13</v>
      </c>
      <c r="DV23" s="88"/>
      <c r="DW23" s="88"/>
      <c r="DX23" s="88"/>
      <c r="DY23" s="88"/>
      <c r="EA23" s="89">
        <f t="shared" ref="EA23:EA27" si="7">X23/N23</f>
        <v>3.342857142857143</v>
      </c>
      <c r="EB23" s="89"/>
      <c r="EC23" s="89"/>
      <c r="ED23" s="89"/>
      <c r="EE23" s="89"/>
      <c r="EF23" s="89"/>
      <c r="EH23" s="90">
        <f t="shared" ref="EH23:EH27" si="8">CN23*0.15</f>
        <v>1.95</v>
      </c>
      <c r="EI23" s="90"/>
      <c r="EJ23" s="90"/>
      <c r="EK23" s="90"/>
      <c r="EL23" s="90"/>
      <c r="EN23" s="91">
        <f t="shared" si="6"/>
        <v>3.9</v>
      </c>
      <c r="EO23" s="91"/>
      <c r="EP23" s="91"/>
      <c r="EQ23" s="91"/>
      <c r="ER23" s="91"/>
      <c r="ES23" s="91"/>
    </row>
    <row r="24" spans="1:149" s="17" customFormat="1" x14ac:dyDescent="0.25">
      <c r="A24" s="56">
        <v>3</v>
      </c>
      <c r="B24" s="56"/>
      <c r="C24" s="57" t="s">
        <v>15</v>
      </c>
      <c r="D24" s="58"/>
      <c r="E24" s="58"/>
      <c r="F24" s="58"/>
      <c r="G24" s="58"/>
      <c r="H24" s="58"/>
      <c r="I24" s="58"/>
      <c r="J24" s="58"/>
      <c r="K24" s="58"/>
      <c r="L24" s="58"/>
      <c r="M24" s="59"/>
      <c r="N24" s="28">
        <v>45.2</v>
      </c>
      <c r="O24" s="28"/>
      <c r="P24" s="28"/>
      <c r="Q24" s="28"/>
      <c r="R24" s="28"/>
      <c r="S24" s="28"/>
      <c r="T24" s="28"/>
      <c r="U24" s="28">
        <v>251</v>
      </c>
      <c r="V24" s="28"/>
      <c r="W24" s="28"/>
      <c r="X24" s="28">
        <v>188</v>
      </c>
      <c r="Y24" s="28"/>
      <c r="Z24" s="28"/>
      <c r="AA24" s="29">
        <f t="shared" si="0"/>
        <v>4.1592920353982299</v>
      </c>
      <c r="AB24" s="29"/>
      <c r="AC24" s="29"/>
      <c r="AD24" s="123">
        <v>20</v>
      </c>
      <c r="AE24" s="123"/>
      <c r="AF24" s="123"/>
      <c r="AG24" s="123"/>
      <c r="AH24" s="29">
        <f t="shared" si="1"/>
        <v>7.9681274900398407</v>
      </c>
      <c r="AI24" s="29"/>
      <c r="AJ24" s="29"/>
      <c r="AK24" s="29"/>
      <c r="AL24" s="28" t="s">
        <v>44</v>
      </c>
      <c r="AM24" s="28"/>
      <c r="AN24" s="28"/>
      <c r="AO24" s="28"/>
      <c r="AP24" s="28">
        <v>0</v>
      </c>
      <c r="AQ24" s="28"/>
      <c r="AR24" s="28"/>
      <c r="AS24" s="28"/>
      <c r="AT24" s="28">
        <v>0</v>
      </c>
      <c r="AU24" s="28"/>
      <c r="AV24" s="28"/>
      <c r="AW24" s="28"/>
      <c r="AX24" s="28" t="s">
        <v>44</v>
      </c>
      <c r="AY24" s="28"/>
      <c r="AZ24" s="28"/>
      <c r="BA24" s="28"/>
      <c r="BB24" s="28">
        <v>14</v>
      </c>
      <c r="BC24" s="28"/>
      <c r="BD24" s="28"/>
      <c r="BE24" s="28"/>
      <c r="BF24" s="28">
        <v>6</v>
      </c>
      <c r="BG24" s="28"/>
      <c r="BH24" s="123">
        <v>6</v>
      </c>
      <c r="BI24" s="123"/>
      <c r="BJ24" s="123"/>
      <c r="BK24" s="123"/>
      <c r="BL24" s="28">
        <v>0</v>
      </c>
      <c r="BM24" s="28"/>
      <c r="BN24" s="28"/>
      <c r="BO24" s="28"/>
      <c r="BP24" s="28">
        <v>0</v>
      </c>
      <c r="BQ24" s="28"/>
      <c r="BR24" s="28"/>
      <c r="BS24" s="28"/>
      <c r="BT24" s="28" t="s">
        <v>44</v>
      </c>
      <c r="BU24" s="28"/>
      <c r="BV24" s="28"/>
      <c r="BW24" s="28"/>
      <c r="BX24" s="28">
        <v>6</v>
      </c>
      <c r="BY24" s="28"/>
      <c r="BZ24" s="28"/>
      <c r="CA24" s="28"/>
      <c r="CB24" s="28">
        <v>0</v>
      </c>
      <c r="CC24" s="28"/>
      <c r="CD24" s="29">
        <f t="shared" si="2"/>
        <v>30</v>
      </c>
      <c r="CE24" s="29"/>
      <c r="CF24" s="28">
        <v>22</v>
      </c>
      <c r="CG24" s="28"/>
      <c r="CH24" s="28"/>
      <c r="CI24" s="28"/>
      <c r="CJ24" s="29">
        <f t="shared" si="3"/>
        <v>11.702127659574469</v>
      </c>
      <c r="CK24" s="29"/>
      <c r="CL24" s="29"/>
      <c r="CM24" s="29"/>
      <c r="CN24" s="28">
        <v>22</v>
      </c>
      <c r="CO24" s="28"/>
      <c r="CP24" s="28"/>
      <c r="CQ24" s="28"/>
      <c r="CR24" s="29">
        <f t="shared" si="4"/>
        <v>11.702127659574469</v>
      </c>
      <c r="CS24" s="29"/>
      <c r="CT24" s="29"/>
      <c r="CU24" s="29"/>
      <c r="CV24" s="28" t="s">
        <v>44</v>
      </c>
      <c r="CW24" s="28"/>
      <c r="CX24" s="28"/>
      <c r="CY24" s="28"/>
      <c r="CZ24" s="28">
        <v>0</v>
      </c>
      <c r="DA24" s="28"/>
      <c r="DB24" s="28"/>
      <c r="DC24" s="28"/>
      <c r="DD24" s="28">
        <v>0</v>
      </c>
      <c r="DE24" s="28"/>
      <c r="DF24" s="28"/>
      <c r="DG24" s="28"/>
      <c r="DH24" s="28" t="s">
        <v>44</v>
      </c>
      <c r="DI24" s="28"/>
      <c r="DJ24" s="28"/>
      <c r="DK24" s="28"/>
      <c r="DL24" s="28">
        <v>15</v>
      </c>
      <c r="DM24" s="28"/>
      <c r="DN24" s="28"/>
      <c r="DO24" s="28"/>
      <c r="DP24" s="28">
        <v>7</v>
      </c>
      <c r="DQ24" s="28"/>
      <c r="DU24" s="88">
        <f t="shared" si="5"/>
        <v>22</v>
      </c>
      <c r="DV24" s="88"/>
      <c r="DW24" s="88"/>
      <c r="DX24" s="88"/>
      <c r="DY24" s="88"/>
      <c r="EA24" s="89">
        <f t="shared" si="7"/>
        <v>4.1592920353982299</v>
      </c>
      <c r="EB24" s="89"/>
      <c r="EC24" s="89"/>
      <c r="ED24" s="89"/>
      <c r="EE24" s="89"/>
      <c r="EF24" s="89"/>
      <c r="EH24" s="90">
        <f t="shared" si="8"/>
        <v>3.3</v>
      </c>
      <c r="EI24" s="90"/>
      <c r="EJ24" s="90"/>
      <c r="EK24" s="90"/>
      <c r="EL24" s="90"/>
      <c r="EN24" s="91">
        <f t="shared" si="6"/>
        <v>6.6</v>
      </c>
      <c r="EO24" s="91"/>
      <c r="EP24" s="91"/>
      <c r="EQ24" s="91"/>
      <c r="ER24" s="91"/>
      <c r="ES24" s="91"/>
    </row>
    <row r="25" spans="1:149" s="17" customFormat="1" x14ac:dyDescent="0.25">
      <c r="A25" s="56">
        <v>4</v>
      </c>
      <c r="B25" s="56"/>
      <c r="C25" s="73" t="s">
        <v>16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8">
        <v>985.3</v>
      </c>
      <c r="O25" s="28"/>
      <c r="P25" s="28"/>
      <c r="Q25" s="28"/>
      <c r="R25" s="28"/>
      <c r="S25" s="28"/>
      <c r="T25" s="28"/>
      <c r="U25" s="28">
        <v>4068</v>
      </c>
      <c r="V25" s="28"/>
      <c r="W25" s="28"/>
      <c r="X25" s="28">
        <v>2327</v>
      </c>
      <c r="Y25" s="28"/>
      <c r="Z25" s="28"/>
      <c r="AA25" s="29">
        <f>X25/N25</f>
        <v>2.3617172434791436</v>
      </c>
      <c r="AB25" s="29"/>
      <c r="AC25" s="29"/>
      <c r="AD25" s="123">
        <v>198</v>
      </c>
      <c r="AE25" s="123"/>
      <c r="AF25" s="123"/>
      <c r="AG25" s="123"/>
      <c r="AH25" s="29">
        <f t="shared" si="1"/>
        <v>4.8672566371681416</v>
      </c>
      <c r="AI25" s="29"/>
      <c r="AJ25" s="29"/>
      <c r="AK25" s="29"/>
      <c r="AL25" s="28" t="s">
        <v>44</v>
      </c>
      <c r="AM25" s="28"/>
      <c r="AN25" s="28"/>
      <c r="AO25" s="28"/>
      <c r="AP25" s="28">
        <v>0</v>
      </c>
      <c r="AQ25" s="28"/>
      <c r="AR25" s="28"/>
      <c r="AS25" s="28"/>
      <c r="AT25" s="28">
        <v>0</v>
      </c>
      <c r="AU25" s="28"/>
      <c r="AV25" s="28"/>
      <c r="AW25" s="28"/>
      <c r="AX25" s="28" t="s">
        <v>44</v>
      </c>
      <c r="AY25" s="28"/>
      <c r="AZ25" s="28"/>
      <c r="BA25" s="28"/>
      <c r="BB25" s="28">
        <v>138</v>
      </c>
      <c r="BC25" s="28"/>
      <c r="BD25" s="28"/>
      <c r="BE25" s="28"/>
      <c r="BF25" s="28">
        <v>60</v>
      </c>
      <c r="BG25" s="28"/>
      <c r="BH25" s="123">
        <v>143</v>
      </c>
      <c r="BI25" s="123"/>
      <c r="BJ25" s="123"/>
      <c r="BK25" s="123"/>
      <c r="BL25" s="28">
        <v>0</v>
      </c>
      <c r="BM25" s="28"/>
      <c r="BN25" s="28"/>
      <c r="BO25" s="28"/>
      <c r="BP25" s="28">
        <v>0</v>
      </c>
      <c r="BQ25" s="28"/>
      <c r="BR25" s="28"/>
      <c r="BS25" s="28"/>
      <c r="BT25" s="28" t="s">
        <v>44</v>
      </c>
      <c r="BU25" s="28"/>
      <c r="BV25" s="28"/>
      <c r="BW25" s="28"/>
      <c r="BX25" s="28">
        <v>96</v>
      </c>
      <c r="BY25" s="28"/>
      <c r="BZ25" s="28"/>
      <c r="CA25" s="28"/>
      <c r="CB25" s="28">
        <v>47</v>
      </c>
      <c r="CC25" s="28"/>
      <c r="CD25" s="29">
        <f t="shared" si="2"/>
        <v>72.222222222222214</v>
      </c>
      <c r="CE25" s="29"/>
      <c r="CF25" s="28">
        <v>186</v>
      </c>
      <c r="CG25" s="28"/>
      <c r="CH25" s="28"/>
      <c r="CI25" s="28"/>
      <c r="CJ25" s="29">
        <f t="shared" si="3"/>
        <v>7.9931241942415134</v>
      </c>
      <c r="CK25" s="29"/>
      <c r="CL25" s="29"/>
      <c r="CM25" s="29"/>
      <c r="CN25" s="28">
        <v>162</v>
      </c>
      <c r="CO25" s="28"/>
      <c r="CP25" s="28"/>
      <c r="CQ25" s="28"/>
      <c r="CR25" s="29">
        <f t="shared" si="4"/>
        <v>6.9617533304684152</v>
      </c>
      <c r="CS25" s="29"/>
      <c r="CT25" s="29"/>
      <c r="CU25" s="29"/>
      <c r="CV25" s="28" t="s">
        <v>44</v>
      </c>
      <c r="CW25" s="28"/>
      <c r="CX25" s="28"/>
      <c r="CY25" s="28"/>
      <c r="CZ25" s="28">
        <v>5</v>
      </c>
      <c r="DA25" s="28"/>
      <c r="DB25" s="28"/>
      <c r="DC25" s="28"/>
      <c r="DD25" s="28">
        <v>0</v>
      </c>
      <c r="DE25" s="28"/>
      <c r="DF25" s="28"/>
      <c r="DG25" s="28"/>
      <c r="DH25" s="28" t="s">
        <v>44</v>
      </c>
      <c r="DI25" s="28"/>
      <c r="DJ25" s="28"/>
      <c r="DK25" s="28"/>
      <c r="DL25" s="28">
        <v>108</v>
      </c>
      <c r="DM25" s="28"/>
      <c r="DN25" s="28"/>
      <c r="DO25" s="28"/>
      <c r="DP25" s="28">
        <v>49</v>
      </c>
      <c r="DQ25" s="28"/>
      <c r="DU25" s="88">
        <f t="shared" si="5"/>
        <v>162.00000000000003</v>
      </c>
      <c r="DV25" s="88"/>
      <c r="DW25" s="88"/>
      <c r="DX25" s="88"/>
      <c r="DY25" s="88"/>
      <c r="EA25" s="89">
        <f t="shared" si="7"/>
        <v>2.3617172434791436</v>
      </c>
      <c r="EB25" s="89"/>
      <c r="EC25" s="89"/>
      <c r="ED25" s="89"/>
      <c r="EE25" s="89"/>
      <c r="EF25" s="89"/>
      <c r="EH25" s="90">
        <f t="shared" si="8"/>
        <v>24.3</v>
      </c>
      <c r="EI25" s="90"/>
      <c r="EJ25" s="90"/>
      <c r="EK25" s="90"/>
      <c r="EL25" s="90"/>
      <c r="EN25" s="91">
        <f t="shared" si="6"/>
        <v>48.6</v>
      </c>
      <c r="EO25" s="91"/>
      <c r="EP25" s="91"/>
      <c r="EQ25" s="91"/>
      <c r="ER25" s="91"/>
      <c r="ES25" s="91"/>
    </row>
    <row r="26" spans="1:149" s="17" customFormat="1" x14ac:dyDescent="0.25">
      <c r="A26" s="56">
        <v>5</v>
      </c>
      <c r="B26" s="56"/>
      <c r="C26" s="73" t="s">
        <v>17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8">
        <v>320.8</v>
      </c>
      <c r="O26" s="28"/>
      <c r="P26" s="28"/>
      <c r="Q26" s="28"/>
      <c r="R26" s="28"/>
      <c r="S26" s="28"/>
      <c r="T26" s="28"/>
      <c r="U26" s="28">
        <v>787</v>
      </c>
      <c r="V26" s="28"/>
      <c r="W26" s="28"/>
      <c r="X26" s="28">
        <v>779</v>
      </c>
      <c r="Y26" s="28"/>
      <c r="Z26" s="28"/>
      <c r="AA26" s="29">
        <f t="shared" si="0"/>
        <v>2.4283042394014962</v>
      </c>
      <c r="AB26" s="29"/>
      <c r="AC26" s="29"/>
      <c r="AD26" s="123">
        <v>55</v>
      </c>
      <c r="AE26" s="123"/>
      <c r="AF26" s="123"/>
      <c r="AG26" s="123"/>
      <c r="AH26" s="29">
        <f>(AD26/U26)*100</f>
        <v>6.9885641677255403</v>
      </c>
      <c r="AI26" s="29"/>
      <c r="AJ26" s="29"/>
      <c r="AK26" s="29"/>
      <c r="AL26" s="28" t="s">
        <v>44</v>
      </c>
      <c r="AM26" s="28"/>
      <c r="AN26" s="28"/>
      <c r="AO26" s="28"/>
      <c r="AP26" s="28">
        <v>0</v>
      </c>
      <c r="AQ26" s="28"/>
      <c r="AR26" s="28"/>
      <c r="AS26" s="28"/>
      <c r="AT26" s="28">
        <v>0</v>
      </c>
      <c r="AU26" s="28"/>
      <c r="AV26" s="28"/>
      <c r="AW26" s="28"/>
      <c r="AX26" s="28" t="s">
        <v>44</v>
      </c>
      <c r="AY26" s="28"/>
      <c r="AZ26" s="28"/>
      <c r="BA26" s="28"/>
      <c r="BB26" s="28">
        <v>38</v>
      </c>
      <c r="BC26" s="28"/>
      <c r="BD26" s="28"/>
      <c r="BE26" s="28"/>
      <c r="BF26" s="28">
        <v>17</v>
      </c>
      <c r="BG26" s="28"/>
      <c r="BH26" s="123">
        <v>42</v>
      </c>
      <c r="BI26" s="123"/>
      <c r="BJ26" s="123"/>
      <c r="BK26" s="123"/>
      <c r="BL26" s="28">
        <v>0</v>
      </c>
      <c r="BM26" s="28"/>
      <c r="BN26" s="28"/>
      <c r="BO26" s="28"/>
      <c r="BP26" s="28">
        <v>0</v>
      </c>
      <c r="BQ26" s="28"/>
      <c r="BR26" s="28"/>
      <c r="BS26" s="28"/>
      <c r="BT26" s="28" t="s">
        <v>44</v>
      </c>
      <c r="BU26" s="28"/>
      <c r="BV26" s="28"/>
      <c r="BW26" s="28"/>
      <c r="BX26" s="28">
        <v>30</v>
      </c>
      <c r="BY26" s="28"/>
      <c r="BZ26" s="28"/>
      <c r="CA26" s="28"/>
      <c r="CB26" s="28">
        <v>12</v>
      </c>
      <c r="CC26" s="28"/>
      <c r="CD26" s="29">
        <f t="shared" si="2"/>
        <v>76.363636363636374</v>
      </c>
      <c r="CE26" s="29"/>
      <c r="CF26" s="28">
        <v>62</v>
      </c>
      <c r="CG26" s="28"/>
      <c r="CH26" s="28"/>
      <c r="CI26" s="28"/>
      <c r="CJ26" s="29">
        <f>(CF26/X26)*100</f>
        <v>7.9589216944801038</v>
      </c>
      <c r="CK26" s="29"/>
      <c r="CL26" s="29"/>
      <c r="CM26" s="29"/>
      <c r="CN26" s="28">
        <v>62</v>
      </c>
      <c r="CO26" s="28"/>
      <c r="CP26" s="28"/>
      <c r="CQ26" s="28"/>
      <c r="CR26" s="29">
        <f t="shared" si="4"/>
        <v>7.9589216944801038</v>
      </c>
      <c r="CS26" s="29"/>
      <c r="CT26" s="29"/>
      <c r="CU26" s="29"/>
      <c r="CV26" s="28" t="s">
        <v>44</v>
      </c>
      <c r="CW26" s="28"/>
      <c r="CX26" s="28"/>
      <c r="CY26" s="28"/>
      <c r="CZ26" s="28">
        <v>0</v>
      </c>
      <c r="DA26" s="28"/>
      <c r="DB26" s="28"/>
      <c r="DC26" s="28"/>
      <c r="DD26" s="28">
        <v>0</v>
      </c>
      <c r="DE26" s="28"/>
      <c r="DF26" s="28"/>
      <c r="DG26" s="28"/>
      <c r="DH26" s="28" t="s">
        <v>44</v>
      </c>
      <c r="DI26" s="28"/>
      <c r="DJ26" s="28"/>
      <c r="DK26" s="28"/>
      <c r="DL26" s="28">
        <v>43</v>
      </c>
      <c r="DM26" s="28"/>
      <c r="DN26" s="28"/>
      <c r="DO26" s="28"/>
      <c r="DP26" s="28">
        <v>19</v>
      </c>
      <c r="DQ26" s="28"/>
      <c r="DU26" s="88">
        <f t="shared" si="5"/>
        <v>62.000000000000007</v>
      </c>
      <c r="DV26" s="88"/>
      <c r="DW26" s="88"/>
      <c r="DX26" s="88"/>
      <c r="DY26" s="88"/>
      <c r="EA26" s="89">
        <f t="shared" si="7"/>
        <v>2.4283042394014962</v>
      </c>
      <c r="EB26" s="89"/>
      <c r="EC26" s="89"/>
      <c r="ED26" s="89"/>
      <c r="EE26" s="89"/>
      <c r="EF26" s="89"/>
      <c r="EH26" s="90">
        <f t="shared" si="8"/>
        <v>9.2999999999999989</v>
      </c>
      <c r="EI26" s="90"/>
      <c r="EJ26" s="90"/>
      <c r="EK26" s="90"/>
      <c r="EL26" s="90"/>
      <c r="EN26" s="91">
        <f t="shared" si="6"/>
        <v>18.599999999999998</v>
      </c>
      <c r="EO26" s="91"/>
      <c r="EP26" s="91"/>
      <c r="EQ26" s="91"/>
      <c r="ER26" s="91"/>
      <c r="ES26" s="91"/>
    </row>
    <row r="27" spans="1:149" s="17" customFormat="1" x14ac:dyDescent="0.25">
      <c r="A27" s="56">
        <v>6</v>
      </c>
      <c r="B27" s="56"/>
      <c r="C27" s="57" t="s">
        <v>18</v>
      </c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28">
        <v>100</v>
      </c>
      <c r="O27" s="28"/>
      <c r="P27" s="28"/>
      <c r="Q27" s="28"/>
      <c r="R27" s="28"/>
      <c r="S27" s="28"/>
      <c r="T27" s="28"/>
      <c r="U27" s="28">
        <v>280</v>
      </c>
      <c r="V27" s="28"/>
      <c r="W27" s="28"/>
      <c r="X27" s="28">
        <v>239</v>
      </c>
      <c r="Y27" s="28"/>
      <c r="Z27" s="28"/>
      <c r="AA27" s="29">
        <f t="shared" si="0"/>
        <v>2.39</v>
      </c>
      <c r="AB27" s="29"/>
      <c r="AC27" s="29"/>
      <c r="AD27" s="123">
        <v>19</v>
      </c>
      <c r="AE27" s="123"/>
      <c r="AF27" s="123"/>
      <c r="AG27" s="123"/>
      <c r="AH27" s="29">
        <f t="shared" si="1"/>
        <v>6.7857142857142856</v>
      </c>
      <c r="AI27" s="29"/>
      <c r="AJ27" s="29"/>
      <c r="AK27" s="29"/>
      <c r="AL27" s="28" t="s">
        <v>44</v>
      </c>
      <c r="AM27" s="28"/>
      <c r="AN27" s="28"/>
      <c r="AO27" s="28"/>
      <c r="AP27" s="28">
        <v>0</v>
      </c>
      <c r="AQ27" s="28"/>
      <c r="AR27" s="28"/>
      <c r="AS27" s="28"/>
      <c r="AT27" s="28">
        <v>0</v>
      </c>
      <c r="AU27" s="28"/>
      <c r="AV27" s="28"/>
      <c r="AW27" s="28"/>
      <c r="AX27" s="28" t="s">
        <v>44</v>
      </c>
      <c r="AY27" s="28"/>
      <c r="AZ27" s="28"/>
      <c r="BA27" s="28"/>
      <c r="BB27" s="28">
        <v>13</v>
      </c>
      <c r="BC27" s="28"/>
      <c r="BD27" s="28"/>
      <c r="BE27" s="28"/>
      <c r="BF27" s="28">
        <v>6</v>
      </c>
      <c r="BG27" s="28"/>
      <c r="BH27" s="123">
        <v>16</v>
      </c>
      <c r="BI27" s="123"/>
      <c r="BJ27" s="123"/>
      <c r="BK27" s="123"/>
      <c r="BL27" s="28">
        <v>0</v>
      </c>
      <c r="BM27" s="28"/>
      <c r="BN27" s="28"/>
      <c r="BO27" s="28"/>
      <c r="BP27" s="28">
        <v>0</v>
      </c>
      <c r="BQ27" s="28"/>
      <c r="BR27" s="28"/>
      <c r="BS27" s="28"/>
      <c r="BT27" s="28" t="s">
        <v>44</v>
      </c>
      <c r="BU27" s="28"/>
      <c r="BV27" s="28"/>
      <c r="BW27" s="28"/>
      <c r="BX27" s="28">
        <v>12</v>
      </c>
      <c r="BY27" s="28"/>
      <c r="BZ27" s="28"/>
      <c r="CA27" s="28"/>
      <c r="CB27" s="28">
        <v>4</v>
      </c>
      <c r="CC27" s="28"/>
      <c r="CD27" s="29">
        <f t="shared" si="2"/>
        <v>84.210526315789465</v>
      </c>
      <c r="CE27" s="29"/>
      <c r="CF27" s="28">
        <v>19</v>
      </c>
      <c r="CG27" s="28"/>
      <c r="CH27" s="28"/>
      <c r="CI27" s="28"/>
      <c r="CJ27" s="29">
        <f t="shared" si="3"/>
        <v>7.9497907949790791</v>
      </c>
      <c r="CK27" s="29"/>
      <c r="CL27" s="29"/>
      <c r="CM27" s="29"/>
      <c r="CN27" s="28">
        <v>19</v>
      </c>
      <c r="CO27" s="28"/>
      <c r="CP27" s="28"/>
      <c r="CQ27" s="28"/>
      <c r="CR27" s="29">
        <f t="shared" si="4"/>
        <v>7.9497907949790791</v>
      </c>
      <c r="CS27" s="29"/>
      <c r="CT27" s="29"/>
      <c r="CU27" s="29"/>
      <c r="CV27" s="28" t="s">
        <v>44</v>
      </c>
      <c r="CW27" s="28"/>
      <c r="CX27" s="28"/>
      <c r="CY27" s="28"/>
      <c r="CZ27" s="28">
        <v>0</v>
      </c>
      <c r="DA27" s="28"/>
      <c r="DB27" s="28"/>
      <c r="DC27" s="28"/>
      <c r="DD27" s="28">
        <v>0</v>
      </c>
      <c r="DE27" s="28"/>
      <c r="DF27" s="28"/>
      <c r="DG27" s="28"/>
      <c r="DH27" s="28" t="s">
        <v>44</v>
      </c>
      <c r="DI27" s="28"/>
      <c r="DJ27" s="28"/>
      <c r="DK27" s="28"/>
      <c r="DL27" s="28">
        <v>13</v>
      </c>
      <c r="DM27" s="28"/>
      <c r="DN27" s="28"/>
      <c r="DO27" s="28"/>
      <c r="DP27" s="28">
        <v>6</v>
      </c>
      <c r="DQ27" s="28"/>
      <c r="DU27" s="88">
        <f t="shared" si="5"/>
        <v>19</v>
      </c>
      <c r="DV27" s="88"/>
      <c r="DW27" s="88"/>
      <c r="DX27" s="88"/>
      <c r="DY27" s="88"/>
      <c r="EA27" s="89">
        <f t="shared" si="7"/>
        <v>2.39</v>
      </c>
      <c r="EB27" s="89"/>
      <c r="EC27" s="89"/>
      <c r="ED27" s="89"/>
      <c r="EE27" s="89"/>
      <c r="EF27" s="89"/>
      <c r="EH27" s="90">
        <f t="shared" si="8"/>
        <v>2.85</v>
      </c>
      <c r="EI27" s="90"/>
      <c r="EJ27" s="90"/>
      <c r="EK27" s="90"/>
      <c r="EL27" s="90"/>
      <c r="EN27" s="91">
        <f t="shared" si="6"/>
        <v>5.7</v>
      </c>
      <c r="EO27" s="91"/>
      <c r="EP27" s="91"/>
      <c r="EQ27" s="91"/>
      <c r="ER27" s="91"/>
      <c r="ES27" s="91"/>
    </row>
    <row r="28" spans="1:149" s="17" customFormat="1" x14ac:dyDescent="0.25">
      <c r="A28" s="56">
        <v>7</v>
      </c>
      <c r="B28" s="56"/>
      <c r="C28" s="57" t="s">
        <v>19</v>
      </c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28">
        <v>32.36</v>
      </c>
      <c r="O28" s="28"/>
      <c r="P28" s="28"/>
      <c r="Q28" s="28"/>
      <c r="R28" s="28"/>
      <c r="S28" s="28"/>
      <c r="T28" s="28"/>
      <c r="U28" s="28">
        <v>244</v>
      </c>
      <c r="V28" s="28"/>
      <c r="W28" s="28"/>
      <c r="X28" s="28">
        <v>309</v>
      </c>
      <c r="Y28" s="28"/>
      <c r="Z28" s="28"/>
      <c r="AA28" s="29">
        <f t="shared" ref="AA28" si="9">X28/N28</f>
        <v>9.5488257107540182</v>
      </c>
      <c r="AB28" s="29"/>
      <c r="AC28" s="29"/>
      <c r="AD28" s="123">
        <v>18</v>
      </c>
      <c r="AE28" s="123"/>
      <c r="AF28" s="123"/>
      <c r="AG28" s="123"/>
      <c r="AH28" s="29">
        <f t="shared" si="1"/>
        <v>7.3770491803278686</v>
      </c>
      <c r="AI28" s="29"/>
      <c r="AJ28" s="29"/>
      <c r="AK28" s="29"/>
      <c r="AL28" s="28" t="s">
        <v>44</v>
      </c>
      <c r="AM28" s="28"/>
      <c r="AN28" s="28"/>
      <c r="AO28" s="28"/>
      <c r="AP28" s="28">
        <v>2</v>
      </c>
      <c r="AQ28" s="28"/>
      <c r="AR28" s="28"/>
      <c r="AS28" s="28"/>
      <c r="AT28" s="28">
        <v>0</v>
      </c>
      <c r="AU28" s="28"/>
      <c r="AV28" s="28"/>
      <c r="AW28" s="28"/>
      <c r="AX28" s="28" t="s">
        <v>44</v>
      </c>
      <c r="AY28" s="28"/>
      <c r="AZ28" s="28"/>
      <c r="BA28" s="28"/>
      <c r="BB28" s="28">
        <v>10</v>
      </c>
      <c r="BC28" s="28"/>
      <c r="BD28" s="28"/>
      <c r="BE28" s="28"/>
      <c r="BF28" s="28">
        <v>6</v>
      </c>
      <c r="BG28" s="28"/>
      <c r="BH28" s="123">
        <v>14</v>
      </c>
      <c r="BI28" s="123"/>
      <c r="BJ28" s="123"/>
      <c r="BK28" s="123"/>
      <c r="BL28" s="28">
        <v>2</v>
      </c>
      <c r="BM28" s="28"/>
      <c r="BN28" s="28"/>
      <c r="BO28" s="28"/>
      <c r="BP28" s="28">
        <v>0</v>
      </c>
      <c r="BQ28" s="28"/>
      <c r="BR28" s="28"/>
      <c r="BS28" s="28"/>
      <c r="BT28" s="28" t="s">
        <v>44</v>
      </c>
      <c r="BU28" s="28"/>
      <c r="BV28" s="28"/>
      <c r="BW28" s="28"/>
      <c r="BX28" s="28">
        <v>7</v>
      </c>
      <c r="BY28" s="28"/>
      <c r="BZ28" s="28"/>
      <c r="CA28" s="28"/>
      <c r="CB28" s="28">
        <v>5</v>
      </c>
      <c r="CC28" s="28"/>
      <c r="CD28" s="29">
        <f t="shared" si="2"/>
        <v>77.777777777777786</v>
      </c>
      <c r="CE28" s="29"/>
      <c r="CF28" s="28">
        <v>55</v>
      </c>
      <c r="CG28" s="28"/>
      <c r="CH28" s="28"/>
      <c r="CI28" s="28"/>
      <c r="CJ28" s="29">
        <f t="shared" si="3"/>
        <v>17.79935275080906</v>
      </c>
      <c r="CK28" s="29"/>
      <c r="CL28" s="29"/>
      <c r="CM28" s="29"/>
      <c r="CN28" s="28">
        <v>20</v>
      </c>
      <c r="CO28" s="28"/>
      <c r="CP28" s="28"/>
      <c r="CQ28" s="28"/>
      <c r="CR28" s="29">
        <f t="shared" si="4"/>
        <v>6.4724919093851128</v>
      </c>
      <c r="CS28" s="29"/>
      <c r="CT28" s="29"/>
      <c r="CU28" s="29"/>
      <c r="CV28" s="28" t="s">
        <v>44</v>
      </c>
      <c r="CW28" s="28"/>
      <c r="CX28" s="28"/>
      <c r="CY28" s="28"/>
      <c r="CZ28" s="28">
        <v>3</v>
      </c>
      <c r="DA28" s="28"/>
      <c r="DB28" s="28"/>
      <c r="DC28" s="28"/>
      <c r="DD28" s="28">
        <v>0</v>
      </c>
      <c r="DE28" s="28"/>
      <c r="DF28" s="28"/>
      <c r="DG28" s="28"/>
      <c r="DH28" s="28" t="s">
        <v>44</v>
      </c>
      <c r="DI28" s="28"/>
      <c r="DJ28" s="28"/>
      <c r="DK28" s="28"/>
      <c r="DL28" s="28">
        <v>11</v>
      </c>
      <c r="DM28" s="28"/>
      <c r="DN28" s="28"/>
      <c r="DO28" s="28"/>
      <c r="DP28" s="28">
        <v>6</v>
      </c>
      <c r="DQ28" s="28"/>
      <c r="DU28" s="88">
        <f t="shared" si="5"/>
        <v>19.999999999999996</v>
      </c>
      <c r="DV28" s="88"/>
      <c r="DW28" s="88"/>
      <c r="DX28" s="88"/>
      <c r="DY28" s="88"/>
      <c r="EA28" s="89">
        <f>X28/N28</f>
        <v>9.5488257107540182</v>
      </c>
      <c r="EB28" s="89"/>
      <c r="EC28" s="89"/>
      <c r="ED28" s="89"/>
      <c r="EE28" s="89"/>
      <c r="EF28" s="89"/>
      <c r="EH28" s="90">
        <f>CN28*0.15</f>
        <v>3</v>
      </c>
      <c r="EI28" s="90"/>
      <c r="EJ28" s="90"/>
      <c r="EK28" s="90"/>
      <c r="EL28" s="90"/>
      <c r="EN28" s="91">
        <f t="shared" si="6"/>
        <v>6</v>
      </c>
      <c r="EO28" s="91"/>
      <c r="EP28" s="91"/>
      <c r="EQ28" s="91"/>
      <c r="ER28" s="91"/>
      <c r="ES28" s="91"/>
    </row>
    <row r="29" spans="1:149" x14ac:dyDescent="0.25">
      <c r="A29" s="49">
        <v>8</v>
      </c>
      <c r="B29" s="49"/>
      <c r="C29" s="50" t="s">
        <v>21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43">
        <v>50</v>
      </c>
      <c r="O29" s="43"/>
      <c r="P29" s="43"/>
      <c r="Q29" s="43"/>
      <c r="R29" s="43"/>
      <c r="S29" s="43"/>
      <c r="T29" s="43"/>
      <c r="U29" s="43">
        <v>24</v>
      </c>
      <c r="V29" s="43"/>
      <c r="W29" s="43"/>
      <c r="X29" s="43">
        <v>74</v>
      </c>
      <c r="Y29" s="43"/>
      <c r="Z29" s="43"/>
      <c r="AA29" s="29">
        <f>X29/N29</f>
        <v>1.48</v>
      </c>
      <c r="AB29" s="29"/>
      <c r="AC29" s="29"/>
      <c r="AD29" s="123">
        <v>0</v>
      </c>
      <c r="AE29" s="123"/>
      <c r="AF29" s="123"/>
      <c r="AG29" s="123"/>
      <c r="AH29" s="29">
        <f t="shared" si="1"/>
        <v>0</v>
      </c>
      <c r="AI29" s="29"/>
      <c r="AJ29" s="29"/>
      <c r="AK29" s="29"/>
      <c r="AL29" s="43" t="s">
        <v>44</v>
      </c>
      <c r="AM29" s="43"/>
      <c r="AN29" s="43"/>
      <c r="AO29" s="43"/>
      <c r="AP29" s="43">
        <v>0</v>
      </c>
      <c r="AQ29" s="43"/>
      <c r="AR29" s="43"/>
      <c r="AS29" s="43"/>
      <c r="AT29" s="43">
        <v>0</v>
      </c>
      <c r="AU29" s="43"/>
      <c r="AV29" s="43"/>
      <c r="AW29" s="43"/>
      <c r="AX29" s="43" t="s">
        <v>44</v>
      </c>
      <c r="AY29" s="43"/>
      <c r="AZ29" s="43"/>
      <c r="BA29" s="43"/>
      <c r="BB29" s="43">
        <v>0</v>
      </c>
      <c r="BC29" s="43"/>
      <c r="BD29" s="43"/>
      <c r="BE29" s="43"/>
      <c r="BF29" s="43">
        <v>0</v>
      </c>
      <c r="BG29" s="43"/>
      <c r="BH29" s="123">
        <v>0</v>
      </c>
      <c r="BI29" s="123"/>
      <c r="BJ29" s="123"/>
      <c r="BK29" s="123"/>
      <c r="BL29" s="43">
        <v>0</v>
      </c>
      <c r="BM29" s="43"/>
      <c r="BN29" s="43"/>
      <c r="BO29" s="43"/>
      <c r="BP29" s="43">
        <v>0</v>
      </c>
      <c r="BQ29" s="43"/>
      <c r="BR29" s="43"/>
      <c r="BS29" s="43"/>
      <c r="BT29" s="43" t="s">
        <v>44</v>
      </c>
      <c r="BU29" s="43"/>
      <c r="BV29" s="43"/>
      <c r="BW29" s="43"/>
      <c r="BX29" s="43">
        <v>0</v>
      </c>
      <c r="BY29" s="43"/>
      <c r="BZ29" s="43"/>
      <c r="CA29" s="43"/>
      <c r="CB29" s="43">
        <v>0</v>
      </c>
      <c r="CC29" s="43"/>
      <c r="CD29" s="42">
        <v>0</v>
      </c>
      <c r="CE29" s="42"/>
      <c r="CF29" s="28">
        <v>5</v>
      </c>
      <c r="CG29" s="28"/>
      <c r="CH29" s="28"/>
      <c r="CI29" s="28"/>
      <c r="CJ29" s="29">
        <f t="shared" si="3"/>
        <v>6.756756756756757</v>
      </c>
      <c r="CK29" s="29"/>
      <c r="CL29" s="29"/>
      <c r="CM29" s="29"/>
      <c r="CN29" s="43">
        <v>5</v>
      </c>
      <c r="CO29" s="43"/>
      <c r="CP29" s="43"/>
      <c r="CQ29" s="43"/>
      <c r="CR29" s="42">
        <f t="shared" si="4"/>
        <v>6.756756756756757</v>
      </c>
      <c r="CS29" s="42"/>
      <c r="CT29" s="42"/>
      <c r="CU29" s="42"/>
      <c r="CV29" s="43" t="s">
        <v>44</v>
      </c>
      <c r="CW29" s="43"/>
      <c r="CX29" s="43"/>
      <c r="CY29" s="43"/>
      <c r="CZ29" s="43">
        <v>0</v>
      </c>
      <c r="DA29" s="43"/>
      <c r="DB29" s="43"/>
      <c r="DC29" s="43"/>
      <c r="DD29" s="43">
        <v>0</v>
      </c>
      <c r="DE29" s="43"/>
      <c r="DF29" s="43"/>
      <c r="DG29" s="43"/>
      <c r="DH29" s="43" t="s">
        <v>44</v>
      </c>
      <c r="DI29" s="43"/>
      <c r="DJ29" s="43"/>
      <c r="DK29" s="43"/>
      <c r="DL29" s="43">
        <v>3</v>
      </c>
      <c r="DM29" s="43"/>
      <c r="DN29" s="43"/>
      <c r="DO29" s="43"/>
      <c r="DP29" s="43">
        <v>2</v>
      </c>
      <c r="DQ29" s="43"/>
    </row>
    <row r="30" spans="1:149" x14ac:dyDescent="0.25">
      <c r="A30" s="49">
        <v>9</v>
      </c>
      <c r="B30" s="49"/>
      <c r="C30" s="50" t="s">
        <v>20</v>
      </c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43">
        <v>67.099999999999994</v>
      </c>
      <c r="O30" s="43"/>
      <c r="P30" s="43"/>
      <c r="Q30" s="43"/>
      <c r="R30" s="43"/>
      <c r="S30" s="43"/>
      <c r="T30" s="43"/>
      <c r="U30" s="43">
        <v>32</v>
      </c>
      <c r="V30" s="43"/>
      <c r="W30" s="43"/>
      <c r="X30" s="43">
        <v>71</v>
      </c>
      <c r="Y30" s="43"/>
      <c r="Z30" s="43"/>
      <c r="AA30" s="29">
        <f t="shared" ref="AA30" si="10">X30/N30</f>
        <v>1.0581222056631894</v>
      </c>
      <c r="AB30" s="29"/>
      <c r="AC30" s="29"/>
      <c r="AD30" s="123">
        <v>0</v>
      </c>
      <c r="AE30" s="123"/>
      <c r="AF30" s="123"/>
      <c r="AG30" s="123"/>
      <c r="AH30" s="29">
        <f t="shared" si="1"/>
        <v>0</v>
      </c>
      <c r="AI30" s="29"/>
      <c r="AJ30" s="29"/>
      <c r="AK30" s="29"/>
      <c r="AL30" s="43" t="s">
        <v>44</v>
      </c>
      <c r="AM30" s="43"/>
      <c r="AN30" s="43"/>
      <c r="AO30" s="43"/>
      <c r="AP30" s="43">
        <v>0</v>
      </c>
      <c r="AQ30" s="43"/>
      <c r="AR30" s="43"/>
      <c r="AS30" s="43"/>
      <c r="AT30" s="43">
        <v>0</v>
      </c>
      <c r="AU30" s="43"/>
      <c r="AV30" s="43"/>
      <c r="AW30" s="43"/>
      <c r="AX30" s="43" t="s">
        <v>44</v>
      </c>
      <c r="AY30" s="43"/>
      <c r="AZ30" s="43"/>
      <c r="BA30" s="43"/>
      <c r="BB30" s="43">
        <v>0</v>
      </c>
      <c r="BC30" s="43"/>
      <c r="BD30" s="43"/>
      <c r="BE30" s="43"/>
      <c r="BF30" s="43">
        <v>0</v>
      </c>
      <c r="BG30" s="43"/>
      <c r="BH30" s="123">
        <v>0</v>
      </c>
      <c r="BI30" s="123"/>
      <c r="BJ30" s="123"/>
      <c r="BK30" s="123"/>
      <c r="BL30" s="43">
        <v>0</v>
      </c>
      <c r="BM30" s="43"/>
      <c r="BN30" s="43"/>
      <c r="BO30" s="43"/>
      <c r="BP30" s="43">
        <v>0</v>
      </c>
      <c r="BQ30" s="43"/>
      <c r="BR30" s="43"/>
      <c r="BS30" s="43"/>
      <c r="BT30" s="43" t="s">
        <v>44</v>
      </c>
      <c r="BU30" s="43"/>
      <c r="BV30" s="43"/>
      <c r="BW30" s="43"/>
      <c r="BX30" s="43">
        <v>0</v>
      </c>
      <c r="BY30" s="43"/>
      <c r="BZ30" s="43"/>
      <c r="CA30" s="43"/>
      <c r="CB30" s="43">
        <v>0</v>
      </c>
      <c r="CC30" s="43"/>
      <c r="CD30" s="42">
        <v>0</v>
      </c>
      <c r="CE30" s="42"/>
      <c r="CF30" s="28">
        <v>5</v>
      </c>
      <c r="CG30" s="28"/>
      <c r="CH30" s="28"/>
      <c r="CI30" s="28"/>
      <c r="CJ30" s="29">
        <f t="shared" si="3"/>
        <v>7.042253521126761</v>
      </c>
      <c r="CK30" s="29"/>
      <c r="CL30" s="29"/>
      <c r="CM30" s="29"/>
      <c r="CN30" s="43">
        <v>5</v>
      </c>
      <c r="CO30" s="43"/>
      <c r="CP30" s="43"/>
      <c r="CQ30" s="43"/>
      <c r="CR30" s="42">
        <f t="shared" si="4"/>
        <v>7.042253521126761</v>
      </c>
      <c r="CS30" s="42"/>
      <c r="CT30" s="42"/>
      <c r="CU30" s="42"/>
      <c r="CV30" s="43" t="s">
        <v>44</v>
      </c>
      <c r="CW30" s="43"/>
      <c r="CX30" s="43"/>
      <c r="CY30" s="43"/>
      <c r="CZ30" s="43">
        <v>0</v>
      </c>
      <c r="DA30" s="43"/>
      <c r="DB30" s="43"/>
      <c r="DC30" s="43"/>
      <c r="DD30" s="43">
        <v>0</v>
      </c>
      <c r="DE30" s="43"/>
      <c r="DF30" s="43"/>
      <c r="DG30" s="43"/>
      <c r="DH30" s="43" t="s">
        <v>44</v>
      </c>
      <c r="DI30" s="43"/>
      <c r="DJ30" s="43"/>
      <c r="DK30" s="43"/>
      <c r="DL30" s="43">
        <v>3</v>
      </c>
      <c r="DM30" s="43"/>
      <c r="DN30" s="43"/>
      <c r="DO30" s="43"/>
      <c r="DP30" s="43">
        <v>2</v>
      </c>
      <c r="DQ30" s="43"/>
    </row>
    <row r="31" spans="1:149" x14ac:dyDescent="0.25">
      <c r="A31" s="53" t="s">
        <v>22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35">
        <v>2800.06</v>
      </c>
      <c r="O31" s="35"/>
      <c r="P31" s="35"/>
      <c r="Q31" s="35"/>
      <c r="R31" s="35"/>
      <c r="S31" s="35"/>
      <c r="T31" s="35"/>
      <c r="U31" s="35">
        <v>11212</v>
      </c>
      <c r="V31" s="35"/>
      <c r="W31" s="35"/>
      <c r="X31" s="35">
        <v>8444</v>
      </c>
      <c r="Y31" s="35"/>
      <c r="Z31" s="35"/>
      <c r="AA31" s="34">
        <f>X31/N31</f>
        <v>3.0156496646500432</v>
      </c>
      <c r="AB31" s="34"/>
      <c r="AC31" s="34"/>
      <c r="AD31" s="35">
        <v>751</v>
      </c>
      <c r="AE31" s="35"/>
      <c r="AF31" s="35"/>
      <c r="AG31" s="35"/>
      <c r="AH31" s="34">
        <f t="shared" si="1"/>
        <v>6.6981805208704959</v>
      </c>
      <c r="AI31" s="34"/>
      <c r="AJ31" s="34"/>
      <c r="AK31" s="34"/>
      <c r="AL31" s="35" t="s">
        <v>44</v>
      </c>
      <c r="AM31" s="35"/>
      <c r="AN31" s="35"/>
      <c r="AO31" s="35"/>
      <c r="AP31" s="35">
        <v>6</v>
      </c>
      <c r="AQ31" s="35"/>
      <c r="AR31" s="35"/>
      <c r="AS31" s="35"/>
      <c r="AT31" s="35">
        <v>0</v>
      </c>
      <c r="AU31" s="35"/>
      <c r="AV31" s="35"/>
      <c r="AW31" s="35"/>
      <c r="AX31" s="35" t="s">
        <v>44</v>
      </c>
      <c r="AY31" s="35"/>
      <c r="AZ31" s="35"/>
      <c r="BA31" s="35"/>
      <c r="BB31" s="35">
        <v>517</v>
      </c>
      <c r="BC31" s="35"/>
      <c r="BD31" s="35"/>
      <c r="BE31" s="35"/>
      <c r="BF31" s="35">
        <v>228</v>
      </c>
      <c r="BG31" s="35"/>
      <c r="BH31" s="35">
        <f>BH22+BH23+BH24+BH25+BH26+BH27+BH28+BH29+BH30</f>
        <v>416</v>
      </c>
      <c r="BI31" s="35"/>
      <c r="BJ31" s="35"/>
      <c r="BK31" s="35"/>
      <c r="BL31" s="33">
        <v>4</v>
      </c>
      <c r="BM31" s="33"/>
      <c r="BN31" s="33"/>
      <c r="BO31" s="33"/>
      <c r="BP31" s="33">
        <v>0</v>
      </c>
      <c r="BQ31" s="33"/>
      <c r="BR31" s="33"/>
      <c r="BS31" s="33"/>
      <c r="BT31" s="33" t="s">
        <v>44</v>
      </c>
      <c r="BU31" s="33"/>
      <c r="BV31" s="33"/>
      <c r="BW31" s="33"/>
      <c r="BX31" s="33">
        <f>BX22+BX23+BX24+BX25+BX26+BX27+BX28+BX29+BX30</f>
        <v>295</v>
      </c>
      <c r="BY31" s="33"/>
      <c r="BZ31" s="33"/>
      <c r="CA31" s="33"/>
      <c r="CB31" s="33">
        <f>CB22+CB23+CB24+CB25+CB26+CB27+CB28+CB29+CB30</f>
        <v>117</v>
      </c>
      <c r="CC31" s="33"/>
      <c r="CD31" s="36">
        <f t="shared" si="2"/>
        <v>55.392809587217037</v>
      </c>
      <c r="CE31" s="36"/>
      <c r="CF31" s="33">
        <v>888</v>
      </c>
      <c r="CG31" s="33"/>
      <c r="CH31" s="33"/>
      <c r="CI31" s="33"/>
      <c r="CJ31" s="34">
        <f t="shared" si="3"/>
        <v>10.516342965419232</v>
      </c>
      <c r="CK31" s="34"/>
      <c r="CL31" s="34"/>
      <c r="CM31" s="34"/>
      <c r="CN31" s="33">
        <f>CN22+CN23+CN24+CN25+CN26+CN27+CN28+CN29+CN30</f>
        <v>759</v>
      </c>
      <c r="CO31" s="33"/>
      <c r="CP31" s="33"/>
      <c r="CQ31" s="33"/>
      <c r="CR31" s="34">
        <f t="shared" si="4"/>
        <v>8.9886309805779252</v>
      </c>
      <c r="CS31" s="34"/>
      <c r="CT31" s="34"/>
      <c r="CU31" s="34"/>
      <c r="CV31" s="33" t="s">
        <v>44</v>
      </c>
      <c r="CW31" s="33"/>
      <c r="CX31" s="33"/>
      <c r="CY31" s="33"/>
      <c r="CZ31" s="33">
        <v>19</v>
      </c>
      <c r="DA31" s="33"/>
      <c r="DB31" s="33"/>
      <c r="DC31" s="33"/>
      <c r="DD31" s="33">
        <v>0</v>
      </c>
      <c r="DE31" s="33"/>
      <c r="DF31" s="33"/>
      <c r="DG31" s="33"/>
      <c r="DH31" s="33" t="s">
        <v>44</v>
      </c>
      <c r="DI31" s="33"/>
      <c r="DJ31" s="33"/>
      <c r="DK31" s="33"/>
      <c r="DL31" s="33">
        <f>DL22+DL23+DL24+DL25+DL26+DL27+DL28+DL29+DL30</f>
        <v>509</v>
      </c>
      <c r="DM31" s="33"/>
      <c r="DN31" s="33"/>
      <c r="DO31" s="33"/>
      <c r="DP31" s="33">
        <f>DP22+DP23+DP24+DP25+DP26+DP27+DP28+DP29+DP30</f>
        <v>231</v>
      </c>
      <c r="DQ31" s="33"/>
    </row>
    <row r="32" spans="1:149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ht="15.75" x14ac:dyDescent="0.25">
      <c r="A33" s="47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ht="15.7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ht="15.7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ht="15.7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3"/>
      <c r="AN36" s="3"/>
      <c r="AO36" s="48" t="s">
        <v>49</v>
      </c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3"/>
      <c r="BC36" s="3"/>
      <c r="BD36" s="3"/>
      <c r="BE36" s="3"/>
      <c r="BF36" s="3" t="s">
        <v>38</v>
      </c>
      <c r="BG36" s="48"/>
      <c r="BH36" s="48"/>
      <c r="BI36" s="3" t="s">
        <v>38</v>
      </c>
      <c r="BJ36" s="48"/>
      <c r="BK36" s="48"/>
      <c r="BL36" s="48"/>
      <c r="BM36" s="48"/>
      <c r="BN36" s="48"/>
      <c r="BO36" s="48"/>
      <c r="BP36" s="48"/>
      <c r="BQ36" s="3"/>
      <c r="BR36" s="45">
        <v>20</v>
      </c>
      <c r="BS36" s="45"/>
      <c r="BT36" s="48">
        <v>23</v>
      </c>
      <c r="BU36" s="48"/>
      <c r="BV36" s="47" t="s">
        <v>39</v>
      </c>
      <c r="BW36" s="47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ht="15.7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</sheetData>
  <mergeCells count="425">
    <mergeCell ref="DU28:DY28"/>
    <mergeCell ref="EA28:EF28"/>
    <mergeCell ref="EH28:EL28"/>
    <mergeCell ref="EN28:ES28"/>
    <mergeCell ref="DU22:DY22"/>
    <mergeCell ref="EA22:EF22"/>
    <mergeCell ref="EH22:EL22"/>
    <mergeCell ref="EN22:ES22"/>
    <mergeCell ref="DU23:DY23"/>
    <mergeCell ref="EA23:EF23"/>
    <mergeCell ref="EH23:EL23"/>
    <mergeCell ref="EN23:ES23"/>
    <mergeCell ref="DU24:DY24"/>
    <mergeCell ref="EA24:EF24"/>
    <mergeCell ref="EH24:EL24"/>
    <mergeCell ref="EN24:ES24"/>
    <mergeCell ref="DU27:DY27"/>
    <mergeCell ref="EA27:EF27"/>
    <mergeCell ref="EH27:EL27"/>
    <mergeCell ref="EN27:ES27"/>
    <mergeCell ref="DU25:DY25"/>
    <mergeCell ref="EA25:EF25"/>
    <mergeCell ref="EH25:EL25"/>
    <mergeCell ref="EN25:ES25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CN22:CQ22"/>
    <mergeCell ref="CR22:CU22"/>
    <mergeCell ref="BF22:BG22"/>
    <mergeCell ref="BH22:BK22"/>
    <mergeCell ref="BL22:BO22"/>
    <mergeCell ref="BP22:BS22"/>
    <mergeCell ref="BT22:BW22"/>
    <mergeCell ref="BX22:CA22"/>
    <mergeCell ref="CB22:CC22"/>
    <mergeCell ref="CD22:CE22"/>
    <mergeCell ref="CF22:CI22"/>
    <mergeCell ref="CJ22:CM22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BT24:BW24"/>
    <mergeCell ref="BX24:CA24"/>
    <mergeCell ref="CB24:CC24"/>
    <mergeCell ref="CD24:CE24"/>
    <mergeCell ref="CF24:CI24"/>
    <mergeCell ref="CJ24:CM24"/>
    <mergeCell ref="DL24:DO24"/>
    <mergeCell ref="DP24:DQ24"/>
    <mergeCell ref="DP23:DQ23"/>
    <mergeCell ref="CV23:CY23"/>
    <mergeCell ref="CZ23:DC23"/>
    <mergeCell ref="DH23:DK23"/>
    <mergeCell ref="DL23:DO23"/>
    <mergeCell ref="DD23:DG23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AX24:BA24"/>
    <mergeCell ref="BB24:BE24"/>
    <mergeCell ref="CN25:CQ25"/>
    <mergeCell ref="CR25:CU25"/>
    <mergeCell ref="BP24:BS24"/>
    <mergeCell ref="AA24:AC24"/>
    <mergeCell ref="AD24:AG24"/>
    <mergeCell ref="AH24:AK24"/>
    <mergeCell ref="AL24:AO24"/>
    <mergeCell ref="AP24:AS24"/>
    <mergeCell ref="AT24:AW24"/>
    <mergeCell ref="BL24:BO24"/>
    <mergeCell ref="BF25:BG25"/>
    <mergeCell ref="BH25:BK25"/>
    <mergeCell ref="BL25:BO25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CB25:CC25"/>
    <mergeCell ref="CD25:CE25"/>
    <mergeCell ref="CF25:CI25"/>
    <mergeCell ref="CJ25:CM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AX26:BA26"/>
    <mergeCell ref="BB26:BE26"/>
    <mergeCell ref="BF26:BG26"/>
    <mergeCell ref="BH26:BK26"/>
    <mergeCell ref="A26:B26"/>
    <mergeCell ref="C26:M26"/>
    <mergeCell ref="N26:T26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BF27:BG27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N28:CQ28"/>
    <mergeCell ref="CR28:CU28"/>
    <mergeCell ref="AP29:AS29"/>
    <mergeCell ref="AT29:AW29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BF30:BG30"/>
    <mergeCell ref="BH30:BK30"/>
    <mergeCell ref="BL30:BO30"/>
    <mergeCell ref="BP30:BS30"/>
    <mergeCell ref="AA30:AC30"/>
    <mergeCell ref="AD30:AG30"/>
    <mergeCell ref="AH30:AK30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CV30:CY30"/>
    <mergeCell ref="CZ30:DC30"/>
    <mergeCell ref="DD30:DG30"/>
    <mergeCell ref="DH30:DK30"/>
    <mergeCell ref="CF7:DQ7"/>
    <mergeCell ref="BT36:BU36"/>
    <mergeCell ref="BV36:BW36"/>
    <mergeCell ref="A33:Y36"/>
    <mergeCell ref="AA36:AL36"/>
    <mergeCell ref="AO36:BA36"/>
    <mergeCell ref="BG36:BH36"/>
    <mergeCell ref="BJ36:BP36"/>
    <mergeCell ref="BR36:BS36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D31:DG31"/>
    <mergeCell ref="DH31:DK31"/>
    <mergeCell ref="DU26:DY26"/>
    <mergeCell ref="EA26:EF26"/>
    <mergeCell ref="EH26:EL26"/>
    <mergeCell ref="EN26:ES26"/>
    <mergeCell ref="CN8:DQ11"/>
    <mergeCell ref="DD26:DG26"/>
    <mergeCell ref="DH26:DK26"/>
    <mergeCell ref="DL26:DO26"/>
    <mergeCell ref="DP26:DQ26"/>
    <mergeCell ref="CV26:CY26"/>
    <mergeCell ref="CZ26:DC26"/>
    <mergeCell ref="DH25:DK25"/>
    <mergeCell ref="DL25:DO25"/>
    <mergeCell ref="DP25:DQ25"/>
    <mergeCell ref="CV24:CY24"/>
    <mergeCell ref="CZ24:DC24"/>
    <mergeCell ref="DD24:DG24"/>
    <mergeCell ref="DH24:DK24"/>
    <mergeCell ref="DP22:DQ22"/>
    <mergeCell ref="CV22:CY22"/>
    <mergeCell ref="CZ22:DC22"/>
    <mergeCell ref="DD22:DG22"/>
    <mergeCell ref="DH22:DK22"/>
    <mergeCell ref="DL22:DO22"/>
  </mergeCells>
  <pageMargins left="0.7" right="0.7" top="0.75" bottom="0.75" header="0.3" footer="0.3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G39"/>
  <sheetViews>
    <sheetView view="pageBreakPreview" topLeftCell="A13" zoomScale="110" zoomScaleNormal="140" zoomScaleSheetLayoutView="110" workbookViewId="0">
      <selection activeCell="CO33" sqref="CO33"/>
    </sheetView>
  </sheetViews>
  <sheetFormatPr defaultRowHeight="15" x14ac:dyDescent="0.25"/>
  <cols>
    <col min="1" max="12" width="1.7109375" customWidth="1"/>
    <col min="13" max="13" width="10.85546875" customWidth="1"/>
    <col min="14" max="80" width="1.7109375" customWidth="1"/>
    <col min="81" max="81" width="2.5703125" customWidth="1"/>
    <col min="82" max="82" width="1.7109375" customWidth="1"/>
    <col min="83" max="83" width="3.28515625" customWidth="1"/>
    <col min="84" max="182" width="1.7109375" customWidth="1"/>
  </cols>
  <sheetData>
    <row r="1" spans="1:121" x14ac:dyDescent="0.2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</row>
    <row r="4" spans="1:121" ht="15.75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3"/>
      <c r="AC4" s="3"/>
      <c r="AD4" s="3"/>
      <c r="AE4" s="3"/>
      <c r="AF4" s="3"/>
      <c r="AG4" s="3"/>
      <c r="AH4" s="69" t="s">
        <v>1</v>
      </c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</row>
    <row r="5" spans="1:121" ht="15.75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3"/>
      <c r="AB5" s="3"/>
      <c r="AC5" s="3"/>
      <c r="AD5" s="48" t="s">
        <v>41</v>
      </c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3"/>
      <c r="BD5" s="3"/>
      <c r="BE5" s="3"/>
      <c r="BF5" s="3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</row>
    <row r="6" spans="1:121" ht="15.7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</row>
    <row r="7" spans="1:121" ht="15" customHeight="1" x14ac:dyDescent="0.25">
      <c r="A7" s="43" t="s">
        <v>4</v>
      </c>
      <c r="B7" s="43"/>
      <c r="C7" s="43" t="s">
        <v>10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6" t="s">
        <v>5</v>
      </c>
      <c r="O7" s="46"/>
      <c r="P7" s="46"/>
      <c r="Q7" s="46"/>
      <c r="R7" s="46"/>
      <c r="S7" s="46"/>
      <c r="T7" s="46"/>
      <c r="U7" s="46" t="s">
        <v>24</v>
      </c>
      <c r="V7" s="46"/>
      <c r="W7" s="46"/>
      <c r="X7" s="46"/>
      <c r="Y7" s="46"/>
      <c r="Z7" s="46"/>
      <c r="AA7" s="46" t="s">
        <v>11</v>
      </c>
      <c r="AB7" s="46"/>
      <c r="AC7" s="46"/>
      <c r="AD7" s="43" t="s">
        <v>25</v>
      </c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25" t="s">
        <v>36</v>
      </c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7"/>
    </row>
    <row r="8" spans="1:121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3" t="s">
        <v>12</v>
      </c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 t="s">
        <v>33</v>
      </c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 t="s">
        <v>34</v>
      </c>
      <c r="CG8" s="43"/>
      <c r="CH8" s="43"/>
      <c r="CI8" s="43"/>
      <c r="CJ8" s="43"/>
      <c r="CK8" s="43"/>
      <c r="CL8" s="43"/>
      <c r="CM8" s="43"/>
      <c r="CN8" s="60" t="s">
        <v>37</v>
      </c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2"/>
    </row>
    <row r="9" spans="1:12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63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5"/>
    </row>
    <row r="10" spans="1:12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63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5"/>
    </row>
    <row r="11" spans="1:12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66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8"/>
    </row>
    <row r="12" spans="1:12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3" t="s">
        <v>26</v>
      </c>
      <c r="AE12" s="43"/>
      <c r="AF12" s="43"/>
      <c r="AG12" s="43"/>
      <c r="AH12" s="46" t="s">
        <v>27</v>
      </c>
      <c r="AI12" s="46"/>
      <c r="AJ12" s="46"/>
      <c r="AK12" s="46"/>
      <c r="AL12" s="46" t="s">
        <v>28</v>
      </c>
      <c r="AM12" s="46"/>
      <c r="AN12" s="46"/>
      <c r="AO12" s="46"/>
      <c r="AP12" s="43" t="s">
        <v>29</v>
      </c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 t="s">
        <v>26</v>
      </c>
      <c r="BI12" s="43"/>
      <c r="BJ12" s="43"/>
      <c r="BK12" s="43"/>
      <c r="BL12" s="43" t="s">
        <v>29</v>
      </c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6" t="s">
        <v>32</v>
      </c>
      <c r="CE12" s="46"/>
      <c r="CF12" s="43" t="s">
        <v>26</v>
      </c>
      <c r="CG12" s="43"/>
      <c r="CH12" s="43"/>
      <c r="CI12" s="43"/>
      <c r="CJ12" s="46" t="s">
        <v>27</v>
      </c>
      <c r="CK12" s="46"/>
      <c r="CL12" s="46"/>
      <c r="CM12" s="46"/>
      <c r="CN12" s="43" t="s">
        <v>26</v>
      </c>
      <c r="CO12" s="43"/>
      <c r="CP12" s="43"/>
      <c r="CQ12" s="43"/>
      <c r="CR12" s="46" t="s">
        <v>27</v>
      </c>
      <c r="CS12" s="46"/>
      <c r="CT12" s="46"/>
      <c r="CU12" s="46"/>
      <c r="CV12" s="46" t="s">
        <v>35</v>
      </c>
      <c r="CW12" s="46"/>
      <c r="CX12" s="46"/>
      <c r="CY12" s="46"/>
      <c r="CZ12" s="43" t="s">
        <v>29</v>
      </c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</row>
    <row r="13" spans="1:12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3"/>
      <c r="AE13" s="43"/>
      <c r="AF13" s="43"/>
      <c r="AG13" s="43"/>
      <c r="AH13" s="46"/>
      <c r="AI13" s="46"/>
      <c r="AJ13" s="46"/>
      <c r="AK13" s="46"/>
      <c r="AL13" s="46"/>
      <c r="AM13" s="46"/>
      <c r="AN13" s="46"/>
      <c r="AO13" s="46"/>
      <c r="AP13" s="43" t="s">
        <v>30</v>
      </c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6" t="s">
        <v>31</v>
      </c>
      <c r="BG13" s="46"/>
      <c r="BH13" s="43"/>
      <c r="BI13" s="43"/>
      <c r="BJ13" s="43"/>
      <c r="BK13" s="43"/>
      <c r="BL13" s="43" t="s">
        <v>30</v>
      </c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6" t="s">
        <v>31</v>
      </c>
      <c r="CC13" s="46"/>
      <c r="CD13" s="46"/>
      <c r="CE13" s="46"/>
      <c r="CF13" s="43"/>
      <c r="CG13" s="43"/>
      <c r="CH13" s="43"/>
      <c r="CI13" s="43"/>
      <c r="CJ13" s="46"/>
      <c r="CK13" s="46"/>
      <c r="CL13" s="46"/>
      <c r="CM13" s="46"/>
      <c r="CN13" s="43"/>
      <c r="CO13" s="43"/>
      <c r="CP13" s="43"/>
      <c r="CQ13" s="43"/>
      <c r="CR13" s="46"/>
      <c r="CS13" s="46"/>
      <c r="CT13" s="46"/>
      <c r="CU13" s="46"/>
      <c r="CV13" s="46"/>
      <c r="CW13" s="46"/>
      <c r="CX13" s="46"/>
      <c r="CY13" s="46"/>
      <c r="CZ13" s="43" t="s">
        <v>30</v>
      </c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6" t="s">
        <v>31</v>
      </c>
      <c r="DQ13" s="46"/>
    </row>
    <row r="14" spans="1:12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3"/>
      <c r="AE14" s="43"/>
      <c r="AF14" s="43"/>
      <c r="AG14" s="43"/>
      <c r="AH14" s="46"/>
      <c r="AI14" s="46"/>
      <c r="AJ14" s="46"/>
      <c r="AK14" s="46"/>
      <c r="AL14" s="46"/>
      <c r="AM14" s="46"/>
      <c r="AN14" s="46"/>
      <c r="AO14" s="46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6"/>
      <c r="BG14" s="46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6"/>
      <c r="CC14" s="46"/>
      <c r="CD14" s="46"/>
      <c r="CE14" s="46"/>
      <c r="CF14" s="43"/>
      <c r="CG14" s="43"/>
      <c r="CH14" s="43"/>
      <c r="CI14" s="43"/>
      <c r="CJ14" s="46"/>
      <c r="CK14" s="46"/>
      <c r="CL14" s="46"/>
      <c r="CM14" s="46"/>
      <c r="CN14" s="43"/>
      <c r="CO14" s="43"/>
      <c r="CP14" s="43"/>
      <c r="CQ14" s="43"/>
      <c r="CR14" s="46"/>
      <c r="CS14" s="46"/>
      <c r="CT14" s="46"/>
      <c r="CU14" s="46"/>
      <c r="CV14" s="46"/>
      <c r="CW14" s="46"/>
      <c r="CX14" s="46"/>
      <c r="CY14" s="46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6"/>
      <c r="DQ14" s="46"/>
    </row>
    <row r="15" spans="1:12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3"/>
      <c r="AE15" s="43"/>
      <c r="AF15" s="43"/>
      <c r="AG15" s="43"/>
      <c r="AH15" s="46"/>
      <c r="AI15" s="46"/>
      <c r="AJ15" s="46"/>
      <c r="AK15" s="46"/>
      <c r="AL15" s="46"/>
      <c r="AM15" s="46"/>
      <c r="AN15" s="46"/>
      <c r="AO15" s="46"/>
      <c r="AP15" s="46" t="s">
        <v>6</v>
      </c>
      <c r="AQ15" s="46"/>
      <c r="AR15" s="46"/>
      <c r="AS15" s="46"/>
      <c r="AT15" s="46" t="s">
        <v>7</v>
      </c>
      <c r="AU15" s="46"/>
      <c r="AV15" s="46"/>
      <c r="AW15" s="46"/>
      <c r="AX15" s="46" t="s">
        <v>8</v>
      </c>
      <c r="AY15" s="46"/>
      <c r="AZ15" s="46"/>
      <c r="BA15" s="46"/>
      <c r="BB15" s="46" t="s">
        <v>9</v>
      </c>
      <c r="BC15" s="46"/>
      <c r="BD15" s="46"/>
      <c r="BE15" s="46"/>
      <c r="BF15" s="46"/>
      <c r="BG15" s="46"/>
      <c r="BH15" s="43"/>
      <c r="BI15" s="43"/>
      <c r="BJ15" s="43"/>
      <c r="BK15" s="43"/>
      <c r="BL15" s="46" t="s">
        <v>6</v>
      </c>
      <c r="BM15" s="46"/>
      <c r="BN15" s="46"/>
      <c r="BO15" s="46"/>
      <c r="BP15" s="46" t="s">
        <v>7</v>
      </c>
      <c r="BQ15" s="46"/>
      <c r="BR15" s="46"/>
      <c r="BS15" s="46"/>
      <c r="BT15" s="46" t="s">
        <v>8</v>
      </c>
      <c r="BU15" s="46"/>
      <c r="BV15" s="46"/>
      <c r="BW15" s="46"/>
      <c r="BX15" s="46" t="s">
        <v>9</v>
      </c>
      <c r="BY15" s="46"/>
      <c r="BZ15" s="46"/>
      <c r="CA15" s="46"/>
      <c r="CB15" s="46"/>
      <c r="CC15" s="46"/>
      <c r="CD15" s="46"/>
      <c r="CE15" s="46"/>
      <c r="CF15" s="43"/>
      <c r="CG15" s="43"/>
      <c r="CH15" s="43"/>
      <c r="CI15" s="43"/>
      <c r="CJ15" s="46"/>
      <c r="CK15" s="46"/>
      <c r="CL15" s="46"/>
      <c r="CM15" s="46"/>
      <c r="CN15" s="43"/>
      <c r="CO15" s="43"/>
      <c r="CP15" s="43"/>
      <c r="CQ15" s="43"/>
      <c r="CR15" s="46"/>
      <c r="CS15" s="46"/>
      <c r="CT15" s="46"/>
      <c r="CU15" s="46"/>
      <c r="CV15" s="46"/>
      <c r="CW15" s="46"/>
      <c r="CX15" s="46"/>
      <c r="CY15" s="46"/>
      <c r="CZ15" s="46" t="s">
        <v>6</v>
      </c>
      <c r="DA15" s="46"/>
      <c r="DB15" s="46"/>
      <c r="DC15" s="46"/>
      <c r="DD15" s="46" t="s">
        <v>7</v>
      </c>
      <c r="DE15" s="46"/>
      <c r="DF15" s="46"/>
      <c r="DG15" s="46"/>
      <c r="DH15" s="46" t="s">
        <v>8</v>
      </c>
      <c r="DI15" s="46"/>
      <c r="DJ15" s="46"/>
      <c r="DK15" s="46"/>
      <c r="DL15" s="46" t="s">
        <v>9</v>
      </c>
      <c r="DM15" s="46"/>
      <c r="DN15" s="46"/>
      <c r="DO15" s="46"/>
      <c r="DP15" s="46"/>
      <c r="DQ15" s="46"/>
    </row>
    <row r="16" spans="1:12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6"/>
      <c r="O16" s="46"/>
      <c r="P16" s="46"/>
      <c r="Q16" s="46"/>
      <c r="R16" s="46"/>
      <c r="S16" s="46"/>
      <c r="T16" s="46"/>
      <c r="U16" s="46" t="s">
        <v>45</v>
      </c>
      <c r="V16" s="46"/>
      <c r="W16" s="46"/>
      <c r="X16" s="46" t="s">
        <v>46</v>
      </c>
      <c r="Y16" s="46"/>
      <c r="Z16" s="46"/>
      <c r="AA16" s="46"/>
      <c r="AB16" s="46"/>
      <c r="AC16" s="46"/>
      <c r="AD16" s="43"/>
      <c r="AE16" s="43"/>
      <c r="AF16" s="43"/>
      <c r="AG16" s="43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3"/>
      <c r="BI16" s="43"/>
      <c r="BJ16" s="43"/>
      <c r="BK16" s="43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3"/>
      <c r="CG16" s="43"/>
      <c r="CH16" s="43"/>
      <c r="CI16" s="43"/>
      <c r="CJ16" s="46"/>
      <c r="CK16" s="46"/>
      <c r="CL16" s="46"/>
      <c r="CM16" s="46"/>
      <c r="CN16" s="43"/>
      <c r="CO16" s="43"/>
      <c r="CP16" s="43"/>
      <c r="CQ16" s="43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</row>
    <row r="17" spans="1:137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3"/>
      <c r="AE17" s="43"/>
      <c r="AF17" s="43"/>
      <c r="AG17" s="43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3"/>
      <c r="BI17" s="43"/>
      <c r="BJ17" s="43"/>
      <c r="BK17" s="43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3"/>
      <c r="CG17" s="43"/>
      <c r="CH17" s="43"/>
      <c r="CI17" s="43"/>
      <c r="CJ17" s="46"/>
      <c r="CK17" s="46"/>
      <c r="CL17" s="46"/>
      <c r="CM17" s="46"/>
      <c r="CN17" s="43"/>
      <c r="CO17" s="43"/>
      <c r="CP17" s="43"/>
      <c r="CQ17" s="43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</row>
    <row r="18" spans="1:137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3"/>
      <c r="AE18" s="43"/>
      <c r="AF18" s="43"/>
      <c r="AG18" s="43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3"/>
      <c r="BI18" s="43"/>
      <c r="BJ18" s="43"/>
      <c r="BK18" s="43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3"/>
      <c r="CG18" s="43"/>
      <c r="CH18" s="43"/>
      <c r="CI18" s="43"/>
      <c r="CJ18" s="46"/>
      <c r="CK18" s="46"/>
      <c r="CL18" s="46"/>
      <c r="CM18" s="46"/>
      <c r="CN18" s="43"/>
      <c r="CO18" s="43"/>
      <c r="CP18" s="43"/>
      <c r="CQ18" s="43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</row>
    <row r="19" spans="1:137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3"/>
      <c r="AE19" s="43"/>
      <c r="AF19" s="43"/>
      <c r="AG19" s="43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3"/>
      <c r="BI19" s="43"/>
      <c r="BJ19" s="43"/>
      <c r="BK19" s="43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3"/>
      <c r="CG19" s="43"/>
      <c r="CH19" s="43"/>
      <c r="CI19" s="43"/>
      <c r="CJ19" s="46"/>
      <c r="CK19" s="46"/>
      <c r="CL19" s="46"/>
      <c r="CM19" s="46"/>
      <c r="CN19" s="43"/>
      <c r="CO19" s="43"/>
      <c r="CP19" s="43"/>
      <c r="CQ19" s="43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</row>
    <row r="20" spans="1:137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3"/>
      <c r="AE20" s="43"/>
      <c r="AF20" s="43"/>
      <c r="AG20" s="43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3"/>
      <c r="BI20" s="43"/>
      <c r="BJ20" s="43"/>
      <c r="BK20" s="43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3"/>
      <c r="CG20" s="43"/>
      <c r="CH20" s="43"/>
      <c r="CI20" s="43"/>
      <c r="CJ20" s="46"/>
      <c r="CK20" s="46"/>
      <c r="CL20" s="46"/>
      <c r="CM20" s="46"/>
      <c r="CN20" s="43"/>
      <c r="CO20" s="43"/>
      <c r="CP20" s="43"/>
      <c r="CQ20" s="43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</row>
    <row r="21" spans="1:137" s="13" customFormat="1" ht="11.25" x14ac:dyDescent="0.2">
      <c r="A21" s="44">
        <v>1</v>
      </c>
      <c r="B21" s="44"/>
      <c r="C21" s="44">
        <v>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>
        <v>3</v>
      </c>
      <c r="O21" s="44"/>
      <c r="P21" s="44"/>
      <c r="Q21" s="44"/>
      <c r="R21" s="44"/>
      <c r="S21" s="44"/>
      <c r="T21" s="44"/>
      <c r="U21" s="44">
        <v>4</v>
      </c>
      <c r="V21" s="44"/>
      <c r="W21" s="44"/>
      <c r="X21" s="44">
        <v>5</v>
      </c>
      <c r="Y21" s="44"/>
      <c r="Z21" s="44"/>
      <c r="AA21" s="44">
        <v>6</v>
      </c>
      <c r="AB21" s="44"/>
      <c r="AC21" s="44"/>
      <c r="AD21" s="44">
        <v>7</v>
      </c>
      <c r="AE21" s="44"/>
      <c r="AF21" s="44"/>
      <c r="AG21" s="44"/>
      <c r="AH21" s="44">
        <v>8</v>
      </c>
      <c r="AI21" s="44"/>
      <c r="AJ21" s="44"/>
      <c r="AK21" s="44"/>
      <c r="AL21" s="44">
        <v>9</v>
      </c>
      <c r="AM21" s="44"/>
      <c r="AN21" s="44"/>
      <c r="AO21" s="44"/>
      <c r="AP21" s="44">
        <v>10</v>
      </c>
      <c r="AQ21" s="44"/>
      <c r="AR21" s="44"/>
      <c r="AS21" s="44"/>
      <c r="AT21" s="44">
        <v>11</v>
      </c>
      <c r="AU21" s="44"/>
      <c r="AV21" s="44"/>
      <c r="AW21" s="44"/>
      <c r="AX21" s="44">
        <v>12</v>
      </c>
      <c r="AY21" s="44"/>
      <c r="AZ21" s="44"/>
      <c r="BA21" s="44"/>
      <c r="BB21" s="70">
        <v>13</v>
      </c>
      <c r="BC21" s="71"/>
      <c r="BD21" s="71"/>
      <c r="BE21" s="72"/>
      <c r="BF21" s="44">
        <v>14</v>
      </c>
      <c r="BG21" s="44"/>
      <c r="BH21" s="44">
        <v>15</v>
      </c>
      <c r="BI21" s="44"/>
      <c r="BJ21" s="44"/>
      <c r="BK21" s="44"/>
      <c r="BL21" s="44">
        <v>16</v>
      </c>
      <c r="BM21" s="44"/>
      <c r="BN21" s="44"/>
      <c r="BO21" s="44"/>
      <c r="BP21" s="44">
        <v>17</v>
      </c>
      <c r="BQ21" s="44"/>
      <c r="BR21" s="44"/>
      <c r="BS21" s="44"/>
      <c r="BT21" s="44">
        <v>18</v>
      </c>
      <c r="BU21" s="44"/>
      <c r="BV21" s="44"/>
      <c r="BW21" s="44"/>
      <c r="BX21" s="44">
        <v>19</v>
      </c>
      <c r="BY21" s="44"/>
      <c r="BZ21" s="44"/>
      <c r="CA21" s="44"/>
      <c r="CB21" s="44">
        <v>20</v>
      </c>
      <c r="CC21" s="44"/>
      <c r="CD21" s="44">
        <v>21</v>
      </c>
      <c r="CE21" s="44"/>
      <c r="CF21" s="44">
        <v>22</v>
      </c>
      <c r="CG21" s="44"/>
      <c r="CH21" s="44"/>
      <c r="CI21" s="44"/>
      <c r="CJ21" s="44">
        <v>23</v>
      </c>
      <c r="CK21" s="44"/>
      <c r="CL21" s="44"/>
      <c r="CM21" s="44"/>
      <c r="CN21" s="44">
        <v>24</v>
      </c>
      <c r="CO21" s="44"/>
      <c r="CP21" s="44"/>
      <c r="CQ21" s="44"/>
      <c r="CR21" s="44">
        <v>25</v>
      </c>
      <c r="CS21" s="44"/>
      <c r="CT21" s="44"/>
      <c r="CU21" s="44"/>
      <c r="CV21" s="44">
        <v>26</v>
      </c>
      <c r="CW21" s="44"/>
      <c r="CX21" s="44"/>
      <c r="CY21" s="44"/>
      <c r="CZ21" s="44">
        <v>27</v>
      </c>
      <c r="DA21" s="44"/>
      <c r="DB21" s="44"/>
      <c r="DC21" s="44"/>
      <c r="DD21" s="44">
        <v>28</v>
      </c>
      <c r="DE21" s="44"/>
      <c r="DF21" s="44"/>
      <c r="DG21" s="44"/>
      <c r="DH21" s="44">
        <v>29</v>
      </c>
      <c r="DI21" s="44"/>
      <c r="DJ21" s="44"/>
      <c r="DK21" s="44"/>
      <c r="DL21" s="44">
        <v>30</v>
      </c>
      <c r="DM21" s="44"/>
      <c r="DN21" s="44"/>
      <c r="DO21" s="44"/>
      <c r="DP21" s="44">
        <v>31</v>
      </c>
      <c r="DQ21" s="44"/>
    </row>
    <row r="22" spans="1:137" x14ac:dyDescent="0.25">
      <c r="A22" s="49">
        <v>1</v>
      </c>
      <c r="B22" s="49"/>
      <c r="C22" s="50" t="s">
        <v>13</v>
      </c>
      <c r="D22" s="51"/>
      <c r="E22" s="51"/>
      <c r="F22" s="51"/>
      <c r="G22" s="51"/>
      <c r="H22" s="51"/>
      <c r="I22" s="51"/>
      <c r="J22" s="51"/>
      <c r="K22" s="51"/>
      <c r="L22" s="51"/>
      <c r="M22" s="52"/>
      <c r="N22" s="43">
        <v>0</v>
      </c>
      <c r="O22" s="43"/>
      <c r="P22" s="43"/>
      <c r="Q22" s="43"/>
      <c r="R22" s="43"/>
      <c r="S22" s="43"/>
      <c r="T22" s="43"/>
      <c r="U22" s="43">
        <v>0</v>
      </c>
      <c r="V22" s="43"/>
      <c r="W22" s="43"/>
      <c r="X22" s="43">
        <v>0</v>
      </c>
      <c r="Y22" s="43"/>
      <c r="Z22" s="43"/>
      <c r="AA22" s="28">
        <v>0</v>
      </c>
      <c r="AB22" s="28"/>
      <c r="AC22" s="28"/>
      <c r="AD22" s="43">
        <v>0</v>
      </c>
      <c r="AE22" s="43"/>
      <c r="AF22" s="43"/>
      <c r="AG22" s="43"/>
      <c r="AH22" s="82">
        <v>0</v>
      </c>
      <c r="AI22" s="82"/>
      <c r="AJ22" s="82"/>
      <c r="AK22" s="82"/>
      <c r="AL22" s="43" t="s">
        <v>44</v>
      </c>
      <c r="AM22" s="43"/>
      <c r="AN22" s="43"/>
      <c r="AO22" s="43"/>
      <c r="AP22" s="43" t="s">
        <v>44</v>
      </c>
      <c r="AQ22" s="43"/>
      <c r="AR22" s="43"/>
      <c r="AS22" s="43"/>
      <c r="AT22" s="43" t="s">
        <v>44</v>
      </c>
      <c r="AU22" s="43"/>
      <c r="AV22" s="43"/>
      <c r="AW22" s="43"/>
      <c r="AX22" s="43">
        <v>0</v>
      </c>
      <c r="AY22" s="43"/>
      <c r="AZ22" s="43"/>
      <c r="BA22" s="43"/>
      <c r="BB22" s="43" t="s">
        <v>44</v>
      </c>
      <c r="BC22" s="43"/>
      <c r="BD22" s="43"/>
      <c r="BE22" s="43"/>
      <c r="BF22" s="43" t="s">
        <v>44</v>
      </c>
      <c r="BG22" s="43"/>
      <c r="BH22" s="43">
        <v>0</v>
      </c>
      <c r="BI22" s="43"/>
      <c r="BJ22" s="43"/>
      <c r="BK22" s="43"/>
      <c r="BL22" s="43">
        <v>0</v>
      </c>
      <c r="BM22" s="43"/>
      <c r="BN22" s="43"/>
      <c r="BO22" s="43"/>
      <c r="BP22" s="43">
        <v>0</v>
      </c>
      <c r="BQ22" s="43"/>
      <c r="BR22" s="43"/>
      <c r="BS22" s="43"/>
      <c r="BT22" s="43">
        <v>0</v>
      </c>
      <c r="BU22" s="43"/>
      <c r="BV22" s="43"/>
      <c r="BW22" s="43"/>
      <c r="BX22" s="43">
        <v>0</v>
      </c>
      <c r="BY22" s="43"/>
      <c r="BZ22" s="43"/>
      <c r="CA22" s="43"/>
      <c r="CB22" s="25">
        <v>0</v>
      </c>
      <c r="CC22" s="27"/>
      <c r="CD22" s="25">
        <v>0</v>
      </c>
      <c r="CE22" s="27"/>
      <c r="CF22" s="28">
        <v>0</v>
      </c>
      <c r="CG22" s="28"/>
      <c r="CH22" s="28"/>
      <c r="CI22" s="28"/>
      <c r="CJ22" s="42">
        <v>0</v>
      </c>
      <c r="CK22" s="42"/>
      <c r="CL22" s="42"/>
      <c r="CM22" s="42"/>
      <c r="CN22" s="107">
        <v>0</v>
      </c>
      <c r="CO22" s="107"/>
      <c r="CP22" s="107"/>
      <c r="CQ22" s="107"/>
      <c r="CR22" s="42">
        <v>0</v>
      </c>
      <c r="CS22" s="42"/>
      <c r="CT22" s="42"/>
      <c r="CU22" s="42"/>
      <c r="CV22" s="43" t="s">
        <v>44</v>
      </c>
      <c r="CW22" s="43"/>
      <c r="CX22" s="43"/>
      <c r="CY22" s="43"/>
      <c r="CZ22" s="43" t="s">
        <v>44</v>
      </c>
      <c r="DA22" s="43"/>
      <c r="DB22" s="43"/>
      <c r="DC22" s="43"/>
      <c r="DD22" s="43" t="s">
        <v>44</v>
      </c>
      <c r="DE22" s="43"/>
      <c r="DF22" s="43"/>
      <c r="DG22" s="43"/>
      <c r="DH22" s="43">
        <v>0</v>
      </c>
      <c r="DI22" s="43"/>
      <c r="DJ22" s="43"/>
      <c r="DK22" s="43"/>
      <c r="DL22" s="43" t="s">
        <v>44</v>
      </c>
      <c r="DM22" s="43"/>
      <c r="DN22" s="43"/>
      <c r="DO22" s="43"/>
      <c r="DP22" s="43" t="s">
        <v>44</v>
      </c>
      <c r="DQ22" s="43"/>
    </row>
    <row r="23" spans="1:137" x14ac:dyDescent="0.25">
      <c r="A23" s="49">
        <v>2</v>
      </c>
      <c r="B23" s="49"/>
      <c r="C23" s="50" t="s">
        <v>14</v>
      </c>
      <c r="D23" s="51"/>
      <c r="E23" s="51"/>
      <c r="F23" s="51"/>
      <c r="G23" s="51"/>
      <c r="H23" s="51"/>
      <c r="I23" s="51"/>
      <c r="J23" s="51"/>
      <c r="K23" s="51"/>
      <c r="L23" s="51"/>
      <c r="M23" s="52"/>
      <c r="N23" s="43">
        <v>0</v>
      </c>
      <c r="O23" s="43"/>
      <c r="P23" s="43"/>
      <c r="Q23" s="43"/>
      <c r="R23" s="43"/>
      <c r="S23" s="43"/>
      <c r="T23" s="43"/>
      <c r="U23" s="43">
        <v>0</v>
      </c>
      <c r="V23" s="43"/>
      <c r="W23" s="43"/>
      <c r="X23" s="43">
        <v>0</v>
      </c>
      <c r="Y23" s="43"/>
      <c r="Z23" s="43"/>
      <c r="AA23" s="28">
        <v>0</v>
      </c>
      <c r="AB23" s="28"/>
      <c r="AC23" s="28"/>
      <c r="AD23" s="43">
        <v>0</v>
      </c>
      <c r="AE23" s="43"/>
      <c r="AF23" s="43"/>
      <c r="AG23" s="43"/>
      <c r="AH23" s="28">
        <v>0</v>
      </c>
      <c r="AI23" s="28"/>
      <c r="AJ23" s="28"/>
      <c r="AK23" s="28"/>
      <c r="AL23" s="43" t="s">
        <v>44</v>
      </c>
      <c r="AM23" s="43"/>
      <c r="AN23" s="43"/>
      <c r="AO23" s="43"/>
      <c r="AP23" s="43" t="s">
        <v>44</v>
      </c>
      <c r="AQ23" s="43"/>
      <c r="AR23" s="43"/>
      <c r="AS23" s="43"/>
      <c r="AT23" s="43" t="s">
        <v>44</v>
      </c>
      <c r="AU23" s="43"/>
      <c r="AV23" s="43"/>
      <c r="AW23" s="43"/>
      <c r="AX23" s="43">
        <v>0</v>
      </c>
      <c r="AY23" s="43"/>
      <c r="AZ23" s="43"/>
      <c r="BA23" s="43"/>
      <c r="BB23" s="43" t="s">
        <v>44</v>
      </c>
      <c r="BC23" s="43"/>
      <c r="BD23" s="43"/>
      <c r="BE23" s="43"/>
      <c r="BF23" s="43" t="s">
        <v>44</v>
      </c>
      <c r="BG23" s="43"/>
      <c r="BH23" s="43">
        <v>0</v>
      </c>
      <c r="BI23" s="43"/>
      <c r="BJ23" s="43"/>
      <c r="BK23" s="43"/>
      <c r="BL23" s="43">
        <v>0</v>
      </c>
      <c r="BM23" s="43"/>
      <c r="BN23" s="43"/>
      <c r="BO23" s="43"/>
      <c r="BP23" s="43">
        <v>0</v>
      </c>
      <c r="BQ23" s="43"/>
      <c r="BR23" s="43"/>
      <c r="BS23" s="43"/>
      <c r="BT23" s="43">
        <v>0</v>
      </c>
      <c r="BU23" s="43"/>
      <c r="BV23" s="43"/>
      <c r="BW23" s="43"/>
      <c r="BX23" s="43">
        <v>0</v>
      </c>
      <c r="BY23" s="43"/>
      <c r="BZ23" s="43"/>
      <c r="CA23" s="43"/>
      <c r="CB23" s="25">
        <v>0</v>
      </c>
      <c r="CC23" s="27"/>
      <c r="CD23" s="43">
        <v>0</v>
      </c>
      <c r="CE23" s="43"/>
      <c r="CF23" s="28">
        <v>0</v>
      </c>
      <c r="CG23" s="28"/>
      <c r="CH23" s="28"/>
      <c r="CI23" s="28"/>
      <c r="CJ23" s="42">
        <v>0</v>
      </c>
      <c r="CK23" s="42"/>
      <c r="CL23" s="42"/>
      <c r="CM23" s="42"/>
      <c r="CN23" s="107">
        <v>0</v>
      </c>
      <c r="CO23" s="107"/>
      <c r="CP23" s="107"/>
      <c r="CQ23" s="107"/>
      <c r="CR23" s="42">
        <v>0</v>
      </c>
      <c r="CS23" s="42"/>
      <c r="CT23" s="42"/>
      <c r="CU23" s="42"/>
      <c r="CV23" s="43" t="s">
        <v>44</v>
      </c>
      <c r="CW23" s="43"/>
      <c r="CX23" s="43"/>
      <c r="CY23" s="43"/>
      <c r="CZ23" s="43" t="s">
        <v>44</v>
      </c>
      <c r="DA23" s="43"/>
      <c r="DB23" s="43"/>
      <c r="DC23" s="43"/>
      <c r="DD23" s="43" t="s">
        <v>44</v>
      </c>
      <c r="DE23" s="43"/>
      <c r="DF23" s="43"/>
      <c r="DG23" s="43"/>
      <c r="DH23" s="43">
        <v>0</v>
      </c>
      <c r="DI23" s="43"/>
      <c r="DJ23" s="43"/>
      <c r="DK23" s="43"/>
      <c r="DL23" s="43" t="s">
        <v>44</v>
      </c>
      <c r="DM23" s="43"/>
      <c r="DN23" s="43"/>
      <c r="DO23" s="43"/>
      <c r="DP23" s="43" t="s">
        <v>44</v>
      </c>
      <c r="DQ23" s="43"/>
    </row>
    <row r="24" spans="1:137" x14ac:dyDescent="0.25">
      <c r="A24" s="49">
        <v>3</v>
      </c>
      <c r="B24" s="49"/>
      <c r="C24" s="50" t="s">
        <v>15</v>
      </c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43">
        <v>45.2</v>
      </c>
      <c r="O24" s="43"/>
      <c r="P24" s="43"/>
      <c r="Q24" s="43"/>
      <c r="R24" s="43"/>
      <c r="S24" s="43"/>
      <c r="T24" s="43"/>
      <c r="U24" s="43">
        <v>4</v>
      </c>
      <c r="V24" s="43"/>
      <c r="W24" s="43"/>
      <c r="X24" s="43">
        <v>0</v>
      </c>
      <c r="Y24" s="43"/>
      <c r="Z24" s="43"/>
      <c r="AA24" s="108">
        <f>X24/N24</f>
        <v>0</v>
      </c>
      <c r="AB24" s="108"/>
      <c r="AC24" s="108"/>
      <c r="AD24" s="43">
        <v>0</v>
      </c>
      <c r="AE24" s="43"/>
      <c r="AF24" s="43"/>
      <c r="AG24" s="43"/>
      <c r="AH24" s="28">
        <v>0</v>
      </c>
      <c r="AI24" s="28"/>
      <c r="AJ24" s="28"/>
      <c r="AK24" s="28"/>
      <c r="AL24" s="43" t="s">
        <v>44</v>
      </c>
      <c r="AM24" s="43"/>
      <c r="AN24" s="43"/>
      <c r="AO24" s="43"/>
      <c r="AP24" s="43" t="s">
        <v>44</v>
      </c>
      <c r="AQ24" s="43"/>
      <c r="AR24" s="43"/>
      <c r="AS24" s="43"/>
      <c r="AT24" s="43" t="s">
        <v>44</v>
      </c>
      <c r="AU24" s="43"/>
      <c r="AV24" s="43"/>
      <c r="AW24" s="43"/>
      <c r="AX24" s="43">
        <v>0</v>
      </c>
      <c r="AY24" s="43"/>
      <c r="AZ24" s="43"/>
      <c r="BA24" s="43"/>
      <c r="BB24" s="43" t="s">
        <v>44</v>
      </c>
      <c r="BC24" s="43"/>
      <c r="BD24" s="43"/>
      <c r="BE24" s="43"/>
      <c r="BF24" s="43" t="s">
        <v>44</v>
      </c>
      <c r="BG24" s="43"/>
      <c r="BH24" s="43">
        <v>0</v>
      </c>
      <c r="BI24" s="43"/>
      <c r="BJ24" s="43"/>
      <c r="BK24" s="43"/>
      <c r="BL24" s="43">
        <v>0</v>
      </c>
      <c r="BM24" s="43"/>
      <c r="BN24" s="43"/>
      <c r="BO24" s="43"/>
      <c r="BP24" s="43">
        <v>0</v>
      </c>
      <c r="BQ24" s="43"/>
      <c r="BR24" s="43"/>
      <c r="BS24" s="43"/>
      <c r="BT24" s="43">
        <v>0</v>
      </c>
      <c r="BU24" s="43"/>
      <c r="BV24" s="43"/>
      <c r="BW24" s="43"/>
      <c r="BX24" s="43">
        <v>0</v>
      </c>
      <c r="BY24" s="43"/>
      <c r="BZ24" s="43"/>
      <c r="CA24" s="43"/>
      <c r="CB24" s="25">
        <v>0</v>
      </c>
      <c r="CC24" s="27"/>
      <c r="CD24" s="43">
        <v>0</v>
      </c>
      <c r="CE24" s="43"/>
      <c r="CF24" s="28">
        <v>0</v>
      </c>
      <c r="CG24" s="28"/>
      <c r="CH24" s="28"/>
      <c r="CI24" s="28"/>
      <c r="CJ24" s="42">
        <v>0</v>
      </c>
      <c r="CK24" s="42"/>
      <c r="CL24" s="42"/>
      <c r="CM24" s="42"/>
      <c r="CN24" s="107">
        <v>0</v>
      </c>
      <c r="CO24" s="107"/>
      <c r="CP24" s="107"/>
      <c r="CQ24" s="107"/>
      <c r="CR24" s="42">
        <v>0</v>
      </c>
      <c r="CS24" s="42"/>
      <c r="CT24" s="42"/>
      <c r="CU24" s="42"/>
      <c r="CV24" s="43" t="s">
        <v>44</v>
      </c>
      <c r="CW24" s="43"/>
      <c r="CX24" s="43"/>
      <c r="CY24" s="43"/>
      <c r="CZ24" s="43" t="s">
        <v>44</v>
      </c>
      <c r="DA24" s="43"/>
      <c r="DB24" s="43"/>
      <c r="DC24" s="43"/>
      <c r="DD24" s="43" t="s">
        <v>44</v>
      </c>
      <c r="DE24" s="43"/>
      <c r="DF24" s="43"/>
      <c r="DG24" s="43"/>
      <c r="DH24" s="43">
        <v>0</v>
      </c>
      <c r="DI24" s="43"/>
      <c r="DJ24" s="43"/>
      <c r="DK24" s="43"/>
      <c r="DL24" s="43" t="s">
        <v>44</v>
      </c>
      <c r="DM24" s="43"/>
      <c r="DN24" s="43"/>
      <c r="DO24" s="43"/>
      <c r="DP24" s="43" t="s">
        <v>44</v>
      </c>
      <c r="DQ24" s="43"/>
    </row>
    <row r="25" spans="1:137" s="17" customFormat="1" x14ac:dyDescent="0.25">
      <c r="A25" s="56">
        <v>4</v>
      </c>
      <c r="B25" s="56"/>
      <c r="C25" s="73" t="s">
        <v>16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8">
        <v>438</v>
      </c>
      <c r="O25" s="28"/>
      <c r="P25" s="28"/>
      <c r="Q25" s="28"/>
      <c r="R25" s="28"/>
      <c r="S25" s="28"/>
      <c r="T25" s="28"/>
      <c r="U25" s="28">
        <v>1255</v>
      </c>
      <c r="V25" s="28"/>
      <c r="W25" s="28"/>
      <c r="X25" s="28">
        <v>1205</v>
      </c>
      <c r="Y25" s="28"/>
      <c r="Z25" s="28"/>
      <c r="AA25" s="108">
        <f>X25/N25</f>
        <v>2.7511415525114153</v>
      </c>
      <c r="AB25" s="108"/>
      <c r="AC25" s="108"/>
      <c r="AD25" s="28">
        <v>56</v>
      </c>
      <c r="AE25" s="28"/>
      <c r="AF25" s="28"/>
      <c r="AG25" s="28"/>
      <c r="AH25" s="108">
        <f>(AD25/U25)*100</f>
        <v>4.4621513944223112</v>
      </c>
      <c r="AI25" s="108"/>
      <c r="AJ25" s="108"/>
      <c r="AK25" s="108"/>
      <c r="AL25" s="28" t="s">
        <v>44</v>
      </c>
      <c r="AM25" s="28"/>
      <c r="AN25" s="28"/>
      <c r="AO25" s="28"/>
      <c r="AP25" s="28" t="s">
        <v>44</v>
      </c>
      <c r="AQ25" s="28"/>
      <c r="AR25" s="28"/>
      <c r="AS25" s="28"/>
      <c r="AT25" s="28" t="s">
        <v>44</v>
      </c>
      <c r="AU25" s="28"/>
      <c r="AV25" s="28"/>
      <c r="AW25" s="28"/>
      <c r="AX25" s="28">
        <v>42</v>
      </c>
      <c r="AY25" s="28"/>
      <c r="AZ25" s="28"/>
      <c r="BA25" s="28"/>
      <c r="BB25" s="28" t="s">
        <v>44</v>
      </c>
      <c r="BC25" s="28"/>
      <c r="BD25" s="28"/>
      <c r="BE25" s="28"/>
      <c r="BF25" s="28" t="s">
        <v>44</v>
      </c>
      <c r="BG25" s="28"/>
      <c r="BH25" s="28">
        <v>42</v>
      </c>
      <c r="BI25" s="28"/>
      <c r="BJ25" s="28"/>
      <c r="BK25" s="28"/>
      <c r="BL25" s="28">
        <v>0</v>
      </c>
      <c r="BM25" s="28"/>
      <c r="BN25" s="28"/>
      <c r="BO25" s="28"/>
      <c r="BP25" s="28">
        <v>0</v>
      </c>
      <c r="BQ25" s="28"/>
      <c r="BR25" s="28"/>
      <c r="BS25" s="28"/>
      <c r="BT25" s="28">
        <v>42</v>
      </c>
      <c r="BU25" s="28"/>
      <c r="BV25" s="28"/>
      <c r="BW25" s="28"/>
      <c r="BX25" s="28">
        <v>0</v>
      </c>
      <c r="BY25" s="28"/>
      <c r="BZ25" s="28"/>
      <c r="CA25" s="28"/>
      <c r="CB25" s="109">
        <v>0</v>
      </c>
      <c r="CC25" s="110"/>
      <c r="CD25" s="29">
        <f>(BH25/AD25)*100</f>
        <v>75</v>
      </c>
      <c r="CE25" s="29"/>
      <c r="CF25" s="28">
        <v>60</v>
      </c>
      <c r="CG25" s="28"/>
      <c r="CH25" s="28"/>
      <c r="CI25" s="28"/>
      <c r="CJ25" s="108">
        <f>(CF25/X25)*100</f>
        <v>4.9792531120331951</v>
      </c>
      <c r="CK25" s="108"/>
      <c r="CL25" s="108"/>
      <c r="CM25" s="108"/>
      <c r="CN25" s="28">
        <v>60</v>
      </c>
      <c r="CO25" s="28"/>
      <c r="CP25" s="28"/>
      <c r="CQ25" s="28"/>
      <c r="CR25" s="29">
        <f>(CN25/X25)*100</f>
        <v>4.9792531120331951</v>
      </c>
      <c r="CS25" s="29"/>
      <c r="CT25" s="29"/>
      <c r="CU25" s="29"/>
      <c r="CV25" s="28" t="s">
        <v>44</v>
      </c>
      <c r="CW25" s="28"/>
      <c r="CX25" s="28"/>
      <c r="CY25" s="28"/>
      <c r="CZ25" s="28" t="s">
        <v>44</v>
      </c>
      <c r="DA25" s="28"/>
      <c r="DB25" s="28"/>
      <c r="DC25" s="28"/>
      <c r="DD25" s="28" t="s">
        <v>44</v>
      </c>
      <c r="DE25" s="28"/>
      <c r="DF25" s="28"/>
      <c r="DG25" s="28"/>
      <c r="DH25" s="28">
        <v>45</v>
      </c>
      <c r="DI25" s="28"/>
      <c r="DJ25" s="28"/>
      <c r="DK25" s="28"/>
      <c r="DL25" s="28" t="s">
        <v>44</v>
      </c>
      <c r="DM25" s="28"/>
      <c r="DN25" s="28"/>
      <c r="DO25" s="28"/>
      <c r="DP25" s="28" t="s">
        <v>44</v>
      </c>
      <c r="DQ25" s="28"/>
      <c r="DT25" s="88">
        <f>X25*CR25/100</f>
        <v>60</v>
      </c>
      <c r="DU25" s="88"/>
      <c r="DV25" s="88"/>
      <c r="DW25" s="88"/>
      <c r="DY25" s="91">
        <f>CN25*0.75</f>
        <v>45</v>
      </c>
      <c r="DZ25" s="91"/>
      <c r="EA25" s="91"/>
      <c r="EB25" s="91"/>
      <c r="EC25" s="18"/>
      <c r="ED25" s="91">
        <f>CN25*0.25</f>
        <v>15</v>
      </c>
      <c r="EE25" s="91"/>
      <c r="EF25" s="91"/>
      <c r="EG25" s="91"/>
    </row>
    <row r="26" spans="1:137" s="17" customFormat="1" x14ac:dyDescent="0.25">
      <c r="A26" s="56">
        <v>5</v>
      </c>
      <c r="B26" s="56"/>
      <c r="C26" s="73" t="s">
        <v>17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8">
        <v>235.4</v>
      </c>
      <c r="O26" s="28"/>
      <c r="P26" s="28"/>
      <c r="Q26" s="28"/>
      <c r="R26" s="28"/>
      <c r="S26" s="28"/>
      <c r="T26" s="28"/>
      <c r="U26" s="28">
        <v>631</v>
      </c>
      <c r="V26" s="28"/>
      <c r="W26" s="28"/>
      <c r="X26" s="28">
        <v>644</v>
      </c>
      <c r="Y26" s="28"/>
      <c r="Z26" s="28"/>
      <c r="AA26" s="108">
        <f>X26/N26</f>
        <v>2.7357689039932032</v>
      </c>
      <c r="AB26" s="108"/>
      <c r="AC26" s="108"/>
      <c r="AD26" s="28">
        <v>31</v>
      </c>
      <c r="AE26" s="28"/>
      <c r="AF26" s="28"/>
      <c r="AG26" s="28"/>
      <c r="AH26" s="108">
        <f>(AD26/X26)*100</f>
        <v>4.8136645962732922</v>
      </c>
      <c r="AI26" s="108"/>
      <c r="AJ26" s="108"/>
      <c r="AK26" s="108"/>
      <c r="AL26" s="28" t="s">
        <v>44</v>
      </c>
      <c r="AM26" s="28"/>
      <c r="AN26" s="28"/>
      <c r="AO26" s="28"/>
      <c r="AP26" s="28" t="s">
        <v>44</v>
      </c>
      <c r="AQ26" s="28"/>
      <c r="AR26" s="28"/>
      <c r="AS26" s="28"/>
      <c r="AT26" s="28" t="s">
        <v>44</v>
      </c>
      <c r="AU26" s="28"/>
      <c r="AV26" s="28"/>
      <c r="AW26" s="28"/>
      <c r="AX26" s="28">
        <v>23</v>
      </c>
      <c r="AY26" s="28"/>
      <c r="AZ26" s="28"/>
      <c r="BA26" s="28"/>
      <c r="BB26" s="28" t="s">
        <v>44</v>
      </c>
      <c r="BC26" s="28"/>
      <c r="BD26" s="28"/>
      <c r="BE26" s="28"/>
      <c r="BF26" s="28" t="s">
        <v>44</v>
      </c>
      <c r="BG26" s="28"/>
      <c r="BH26" s="28">
        <v>27</v>
      </c>
      <c r="BI26" s="28"/>
      <c r="BJ26" s="28"/>
      <c r="BK26" s="28"/>
      <c r="BL26" s="28">
        <v>0</v>
      </c>
      <c r="BM26" s="28"/>
      <c r="BN26" s="28"/>
      <c r="BO26" s="28"/>
      <c r="BP26" s="28">
        <v>0</v>
      </c>
      <c r="BQ26" s="28"/>
      <c r="BR26" s="28"/>
      <c r="BS26" s="28"/>
      <c r="BT26" s="28">
        <v>23</v>
      </c>
      <c r="BU26" s="28"/>
      <c r="BV26" s="28"/>
      <c r="BW26" s="28"/>
      <c r="BX26" s="28">
        <v>0</v>
      </c>
      <c r="BY26" s="28"/>
      <c r="BZ26" s="28"/>
      <c r="CA26" s="28"/>
      <c r="CB26" s="109">
        <v>0</v>
      </c>
      <c r="CC26" s="110"/>
      <c r="CD26" s="29">
        <f>(BH26/AD26)*100</f>
        <v>87.096774193548384</v>
      </c>
      <c r="CE26" s="29"/>
      <c r="CF26" s="28">
        <v>32</v>
      </c>
      <c r="CG26" s="28"/>
      <c r="CH26" s="28"/>
      <c r="CI26" s="28"/>
      <c r="CJ26" s="108">
        <f>(CF26/X26)*100</f>
        <v>4.9689440993788816</v>
      </c>
      <c r="CK26" s="108"/>
      <c r="CL26" s="108"/>
      <c r="CM26" s="108"/>
      <c r="CN26" s="28">
        <v>32</v>
      </c>
      <c r="CO26" s="28"/>
      <c r="CP26" s="28"/>
      <c r="CQ26" s="28"/>
      <c r="CR26" s="29">
        <f>(CN26/X26)*100</f>
        <v>4.9689440993788816</v>
      </c>
      <c r="CS26" s="29"/>
      <c r="CT26" s="29"/>
      <c r="CU26" s="29"/>
      <c r="CV26" s="28" t="s">
        <v>44</v>
      </c>
      <c r="CW26" s="28"/>
      <c r="CX26" s="28"/>
      <c r="CY26" s="28"/>
      <c r="CZ26" s="28" t="s">
        <v>44</v>
      </c>
      <c r="DA26" s="28"/>
      <c r="DB26" s="28"/>
      <c r="DC26" s="28"/>
      <c r="DD26" s="28" t="s">
        <v>44</v>
      </c>
      <c r="DE26" s="28"/>
      <c r="DF26" s="28"/>
      <c r="DG26" s="28"/>
      <c r="DH26" s="28">
        <v>24</v>
      </c>
      <c r="DI26" s="28"/>
      <c r="DJ26" s="28"/>
      <c r="DK26" s="28"/>
      <c r="DL26" s="28" t="s">
        <v>44</v>
      </c>
      <c r="DM26" s="28"/>
      <c r="DN26" s="28"/>
      <c r="DO26" s="28"/>
      <c r="DP26" s="28" t="s">
        <v>44</v>
      </c>
      <c r="DQ26" s="28"/>
      <c r="DT26" s="88">
        <f>X26*CR26/100</f>
        <v>31.999999999999996</v>
      </c>
      <c r="DU26" s="88"/>
      <c r="DV26" s="88"/>
      <c r="DW26" s="88"/>
      <c r="DY26" s="91">
        <f>CN26*0.75</f>
        <v>24</v>
      </c>
      <c r="DZ26" s="91"/>
      <c r="EA26" s="91"/>
      <c r="EB26" s="91"/>
      <c r="ED26" s="91">
        <f>CN26*0.25</f>
        <v>8</v>
      </c>
      <c r="EE26" s="91"/>
      <c r="EF26" s="91"/>
      <c r="EG26" s="91"/>
    </row>
    <row r="27" spans="1:137" s="17" customFormat="1" x14ac:dyDescent="0.25">
      <c r="A27" s="56">
        <v>6</v>
      </c>
      <c r="B27" s="56"/>
      <c r="C27" s="57" t="s">
        <v>18</v>
      </c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28">
        <v>0</v>
      </c>
      <c r="O27" s="28"/>
      <c r="P27" s="28"/>
      <c r="Q27" s="28"/>
      <c r="R27" s="28"/>
      <c r="S27" s="28"/>
      <c r="T27" s="28"/>
      <c r="U27" s="28">
        <v>0</v>
      </c>
      <c r="V27" s="28"/>
      <c r="W27" s="28"/>
      <c r="X27" s="28">
        <v>0</v>
      </c>
      <c r="Y27" s="28"/>
      <c r="Z27" s="28"/>
      <c r="AA27" s="28">
        <v>0</v>
      </c>
      <c r="AB27" s="28"/>
      <c r="AC27" s="28"/>
      <c r="AD27" s="28">
        <v>0</v>
      </c>
      <c r="AE27" s="28"/>
      <c r="AF27" s="28"/>
      <c r="AG27" s="28"/>
      <c r="AH27" s="28">
        <v>0</v>
      </c>
      <c r="AI27" s="28"/>
      <c r="AJ27" s="28"/>
      <c r="AK27" s="28"/>
      <c r="AL27" s="28" t="s">
        <v>44</v>
      </c>
      <c r="AM27" s="28"/>
      <c r="AN27" s="28"/>
      <c r="AO27" s="28"/>
      <c r="AP27" s="28" t="s">
        <v>44</v>
      </c>
      <c r="AQ27" s="28"/>
      <c r="AR27" s="28"/>
      <c r="AS27" s="28"/>
      <c r="AT27" s="28" t="s">
        <v>44</v>
      </c>
      <c r="AU27" s="28"/>
      <c r="AV27" s="28"/>
      <c r="AW27" s="28"/>
      <c r="AX27" s="28">
        <v>0</v>
      </c>
      <c r="AY27" s="28"/>
      <c r="AZ27" s="28"/>
      <c r="BA27" s="28"/>
      <c r="BB27" s="28" t="s">
        <v>44</v>
      </c>
      <c r="BC27" s="28"/>
      <c r="BD27" s="28"/>
      <c r="BE27" s="28"/>
      <c r="BF27" s="28" t="s">
        <v>44</v>
      </c>
      <c r="BG27" s="28"/>
      <c r="BH27" s="28">
        <v>0</v>
      </c>
      <c r="BI27" s="28"/>
      <c r="BJ27" s="28"/>
      <c r="BK27" s="28"/>
      <c r="BL27" s="28">
        <v>0</v>
      </c>
      <c r="BM27" s="28"/>
      <c r="BN27" s="28"/>
      <c r="BO27" s="28"/>
      <c r="BP27" s="28">
        <v>0</v>
      </c>
      <c r="BQ27" s="28"/>
      <c r="BR27" s="28"/>
      <c r="BS27" s="28"/>
      <c r="BT27" s="28">
        <v>0</v>
      </c>
      <c r="BU27" s="28"/>
      <c r="BV27" s="28"/>
      <c r="BW27" s="28"/>
      <c r="BX27" s="28">
        <v>0</v>
      </c>
      <c r="BY27" s="28"/>
      <c r="BZ27" s="28"/>
      <c r="CA27" s="28"/>
      <c r="CB27" s="111">
        <v>0</v>
      </c>
      <c r="CC27" s="112"/>
      <c r="CD27" s="28">
        <v>0</v>
      </c>
      <c r="CE27" s="28"/>
      <c r="CF27" s="28">
        <v>0</v>
      </c>
      <c r="CG27" s="28"/>
      <c r="CH27" s="28"/>
      <c r="CI27" s="28"/>
      <c r="CJ27" s="29">
        <v>0</v>
      </c>
      <c r="CK27" s="29"/>
      <c r="CL27" s="29"/>
      <c r="CM27" s="29"/>
      <c r="CN27" s="82">
        <v>0</v>
      </c>
      <c r="CO27" s="82"/>
      <c r="CP27" s="82"/>
      <c r="CQ27" s="82"/>
      <c r="CR27" s="29">
        <v>0</v>
      </c>
      <c r="CS27" s="29"/>
      <c r="CT27" s="29"/>
      <c r="CU27" s="29"/>
      <c r="CV27" s="28" t="s">
        <v>44</v>
      </c>
      <c r="CW27" s="28"/>
      <c r="CX27" s="28"/>
      <c r="CY27" s="28"/>
      <c r="CZ27" s="28" t="s">
        <v>44</v>
      </c>
      <c r="DA27" s="28"/>
      <c r="DB27" s="28"/>
      <c r="DC27" s="28"/>
      <c r="DD27" s="28" t="s">
        <v>44</v>
      </c>
      <c r="DE27" s="28"/>
      <c r="DF27" s="28"/>
      <c r="DG27" s="28"/>
      <c r="DH27" s="28">
        <v>0</v>
      </c>
      <c r="DI27" s="28"/>
      <c r="DJ27" s="28"/>
      <c r="DK27" s="28"/>
      <c r="DL27" s="28" t="s">
        <v>44</v>
      </c>
      <c r="DM27" s="28"/>
      <c r="DN27" s="28"/>
      <c r="DO27" s="28"/>
      <c r="DP27" s="28" t="s">
        <v>44</v>
      </c>
      <c r="DQ27" s="28"/>
    </row>
    <row r="28" spans="1:137" s="17" customFormat="1" x14ac:dyDescent="0.25">
      <c r="A28" s="56">
        <v>7</v>
      </c>
      <c r="B28" s="56"/>
      <c r="C28" s="57" t="s">
        <v>19</v>
      </c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28">
        <v>32.36</v>
      </c>
      <c r="O28" s="28"/>
      <c r="P28" s="28"/>
      <c r="Q28" s="28"/>
      <c r="R28" s="28"/>
      <c r="S28" s="28"/>
      <c r="T28" s="28"/>
      <c r="U28" s="28">
        <v>98</v>
      </c>
      <c r="V28" s="28"/>
      <c r="W28" s="28"/>
      <c r="X28" s="28">
        <v>125</v>
      </c>
      <c r="Y28" s="28"/>
      <c r="Z28" s="28"/>
      <c r="AA28" s="108">
        <f>X28/N28</f>
        <v>3.8627935723114959</v>
      </c>
      <c r="AB28" s="108"/>
      <c r="AC28" s="108"/>
      <c r="AD28" s="28">
        <v>4</v>
      </c>
      <c r="AE28" s="28"/>
      <c r="AF28" s="28"/>
      <c r="AG28" s="28"/>
      <c r="AH28" s="108">
        <f>(AD28/U28)*100</f>
        <v>4.0816326530612246</v>
      </c>
      <c r="AI28" s="108"/>
      <c r="AJ28" s="108"/>
      <c r="AK28" s="108"/>
      <c r="AL28" s="28" t="s">
        <v>44</v>
      </c>
      <c r="AM28" s="28"/>
      <c r="AN28" s="28"/>
      <c r="AO28" s="28"/>
      <c r="AP28" s="28" t="s">
        <v>44</v>
      </c>
      <c r="AQ28" s="28"/>
      <c r="AR28" s="28"/>
      <c r="AS28" s="28"/>
      <c r="AT28" s="28" t="s">
        <v>44</v>
      </c>
      <c r="AU28" s="28"/>
      <c r="AV28" s="28"/>
      <c r="AW28" s="28"/>
      <c r="AX28" s="28">
        <v>3</v>
      </c>
      <c r="AY28" s="28"/>
      <c r="AZ28" s="28"/>
      <c r="BA28" s="28"/>
      <c r="BB28" s="28" t="s">
        <v>44</v>
      </c>
      <c r="BC28" s="28"/>
      <c r="BD28" s="28"/>
      <c r="BE28" s="28"/>
      <c r="BF28" s="28" t="s">
        <v>44</v>
      </c>
      <c r="BG28" s="28"/>
      <c r="BH28" s="28">
        <v>4</v>
      </c>
      <c r="BI28" s="28"/>
      <c r="BJ28" s="28"/>
      <c r="BK28" s="28"/>
      <c r="BL28" s="28">
        <v>0</v>
      </c>
      <c r="BM28" s="28"/>
      <c r="BN28" s="28"/>
      <c r="BO28" s="28"/>
      <c r="BP28" s="28">
        <v>0</v>
      </c>
      <c r="BQ28" s="28"/>
      <c r="BR28" s="28"/>
      <c r="BS28" s="28"/>
      <c r="BT28" s="28">
        <v>3</v>
      </c>
      <c r="BU28" s="28"/>
      <c r="BV28" s="28"/>
      <c r="BW28" s="28"/>
      <c r="BX28" s="28">
        <v>0</v>
      </c>
      <c r="BY28" s="28"/>
      <c r="BZ28" s="28"/>
      <c r="CA28" s="28"/>
      <c r="CB28" s="109">
        <v>0</v>
      </c>
      <c r="CC28" s="110"/>
      <c r="CD28" s="29">
        <f>(BH28/AD28)*100</f>
        <v>100</v>
      </c>
      <c r="CE28" s="29"/>
      <c r="CF28" s="28">
        <v>6</v>
      </c>
      <c r="CG28" s="28"/>
      <c r="CH28" s="28"/>
      <c r="CI28" s="28"/>
      <c r="CJ28" s="108">
        <f>(CF28/X28)*100</f>
        <v>4.8</v>
      </c>
      <c r="CK28" s="108"/>
      <c r="CL28" s="108"/>
      <c r="CM28" s="108"/>
      <c r="CN28" s="28">
        <v>4</v>
      </c>
      <c r="CO28" s="28"/>
      <c r="CP28" s="28"/>
      <c r="CQ28" s="28"/>
      <c r="CR28" s="29">
        <f>(CN28/X28)*100</f>
        <v>3.2</v>
      </c>
      <c r="CS28" s="29"/>
      <c r="CT28" s="29"/>
      <c r="CU28" s="29"/>
      <c r="CV28" s="28" t="s">
        <v>44</v>
      </c>
      <c r="CW28" s="28"/>
      <c r="CX28" s="28"/>
      <c r="CY28" s="28"/>
      <c r="CZ28" s="28" t="s">
        <v>44</v>
      </c>
      <c r="DA28" s="28"/>
      <c r="DB28" s="28"/>
      <c r="DC28" s="28"/>
      <c r="DD28" s="28" t="s">
        <v>44</v>
      </c>
      <c r="DE28" s="28"/>
      <c r="DF28" s="28"/>
      <c r="DG28" s="28"/>
      <c r="DH28" s="28">
        <v>3</v>
      </c>
      <c r="DI28" s="28"/>
      <c r="DJ28" s="28"/>
      <c r="DK28" s="28"/>
      <c r="DL28" s="28" t="s">
        <v>44</v>
      </c>
      <c r="DM28" s="28"/>
      <c r="DN28" s="28"/>
      <c r="DO28" s="28"/>
      <c r="DP28" s="28" t="s">
        <v>44</v>
      </c>
      <c r="DQ28" s="28"/>
      <c r="DT28" s="88">
        <f>X28*CR28/100</f>
        <v>4</v>
      </c>
      <c r="DU28" s="88"/>
      <c r="DV28" s="88"/>
      <c r="DW28" s="88"/>
      <c r="DY28" s="91">
        <f>CN28*0.75</f>
        <v>3</v>
      </c>
      <c r="DZ28" s="91"/>
      <c r="EA28" s="91"/>
      <c r="EB28" s="91"/>
      <c r="ED28" s="91">
        <f>CN28*0.25</f>
        <v>1</v>
      </c>
      <c r="EE28" s="91"/>
      <c r="EF28" s="91"/>
      <c r="EG28" s="91"/>
    </row>
    <row r="29" spans="1:137" x14ac:dyDescent="0.25">
      <c r="A29" s="49">
        <v>8</v>
      </c>
      <c r="B29" s="49"/>
      <c r="C29" s="50" t="s">
        <v>21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43">
        <v>0</v>
      </c>
      <c r="O29" s="43"/>
      <c r="P29" s="43"/>
      <c r="Q29" s="43"/>
      <c r="R29" s="43"/>
      <c r="S29" s="43"/>
      <c r="T29" s="43"/>
      <c r="U29" s="43">
        <v>0</v>
      </c>
      <c r="V29" s="43"/>
      <c r="W29" s="43"/>
      <c r="X29" s="43">
        <v>0</v>
      </c>
      <c r="Y29" s="43"/>
      <c r="Z29" s="43"/>
      <c r="AA29" s="28">
        <v>0</v>
      </c>
      <c r="AB29" s="28"/>
      <c r="AC29" s="28"/>
      <c r="AD29" s="43">
        <v>0</v>
      </c>
      <c r="AE29" s="43"/>
      <c r="AF29" s="43"/>
      <c r="AG29" s="43"/>
      <c r="AH29" s="28">
        <v>0</v>
      </c>
      <c r="AI29" s="28"/>
      <c r="AJ29" s="28"/>
      <c r="AK29" s="28"/>
      <c r="AL29" s="43" t="s">
        <v>44</v>
      </c>
      <c r="AM29" s="43"/>
      <c r="AN29" s="43"/>
      <c r="AO29" s="43"/>
      <c r="AP29" s="43" t="s">
        <v>44</v>
      </c>
      <c r="AQ29" s="43"/>
      <c r="AR29" s="43"/>
      <c r="AS29" s="43"/>
      <c r="AT29" s="43" t="s">
        <v>44</v>
      </c>
      <c r="AU29" s="43"/>
      <c r="AV29" s="43"/>
      <c r="AW29" s="43"/>
      <c r="AX29" s="43">
        <v>0</v>
      </c>
      <c r="AY29" s="43"/>
      <c r="AZ29" s="43"/>
      <c r="BA29" s="43"/>
      <c r="BB29" s="43" t="s">
        <v>44</v>
      </c>
      <c r="BC29" s="43"/>
      <c r="BD29" s="43"/>
      <c r="BE29" s="43"/>
      <c r="BF29" s="43" t="s">
        <v>44</v>
      </c>
      <c r="BG29" s="43"/>
      <c r="BH29" s="43">
        <v>0</v>
      </c>
      <c r="BI29" s="43"/>
      <c r="BJ29" s="43"/>
      <c r="BK29" s="43"/>
      <c r="BL29" s="43">
        <v>0</v>
      </c>
      <c r="BM29" s="43"/>
      <c r="BN29" s="43"/>
      <c r="BO29" s="43"/>
      <c r="BP29" s="43">
        <v>0</v>
      </c>
      <c r="BQ29" s="43"/>
      <c r="BR29" s="43"/>
      <c r="BS29" s="43"/>
      <c r="BT29" s="43">
        <v>0</v>
      </c>
      <c r="BU29" s="43"/>
      <c r="BV29" s="43"/>
      <c r="BW29" s="43"/>
      <c r="BX29" s="43">
        <v>0</v>
      </c>
      <c r="BY29" s="43"/>
      <c r="BZ29" s="43"/>
      <c r="CA29" s="43"/>
      <c r="CB29" s="25">
        <v>0</v>
      </c>
      <c r="CC29" s="27"/>
      <c r="CD29" s="43">
        <v>0</v>
      </c>
      <c r="CE29" s="43"/>
      <c r="CF29" s="28">
        <v>0</v>
      </c>
      <c r="CG29" s="28"/>
      <c r="CH29" s="28"/>
      <c r="CI29" s="28"/>
      <c r="CJ29" s="42">
        <v>0</v>
      </c>
      <c r="CK29" s="42"/>
      <c r="CL29" s="42"/>
      <c r="CM29" s="42"/>
      <c r="CN29" s="43">
        <v>0</v>
      </c>
      <c r="CO29" s="43"/>
      <c r="CP29" s="43"/>
      <c r="CQ29" s="43"/>
      <c r="CR29" s="42">
        <v>0</v>
      </c>
      <c r="CS29" s="42"/>
      <c r="CT29" s="42"/>
      <c r="CU29" s="42"/>
      <c r="CV29" s="43" t="s">
        <v>44</v>
      </c>
      <c r="CW29" s="43"/>
      <c r="CX29" s="43"/>
      <c r="CY29" s="43"/>
      <c r="CZ29" s="43" t="s">
        <v>44</v>
      </c>
      <c r="DA29" s="43"/>
      <c r="DB29" s="43"/>
      <c r="DC29" s="43"/>
      <c r="DD29" s="43" t="s">
        <v>44</v>
      </c>
      <c r="DE29" s="43"/>
      <c r="DF29" s="43"/>
      <c r="DG29" s="43"/>
      <c r="DH29" s="43">
        <v>0</v>
      </c>
      <c r="DI29" s="43"/>
      <c r="DJ29" s="43"/>
      <c r="DK29" s="43"/>
      <c r="DL29" s="43" t="s">
        <v>44</v>
      </c>
      <c r="DM29" s="43"/>
      <c r="DN29" s="43"/>
      <c r="DO29" s="43"/>
      <c r="DP29" s="43" t="s">
        <v>44</v>
      </c>
      <c r="DQ29" s="43"/>
    </row>
    <row r="30" spans="1:137" x14ac:dyDescent="0.25">
      <c r="A30" s="49">
        <v>9</v>
      </c>
      <c r="B30" s="49"/>
      <c r="C30" s="50" t="s">
        <v>20</v>
      </c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43">
        <v>0</v>
      </c>
      <c r="O30" s="43"/>
      <c r="P30" s="43"/>
      <c r="Q30" s="43"/>
      <c r="R30" s="43"/>
      <c r="S30" s="43"/>
      <c r="T30" s="43"/>
      <c r="U30" s="43">
        <v>0</v>
      </c>
      <c r="V30" s="43"/>
      <c r="W30" s="43"/>
      <c r="X30" s="43">
        <v>0</v>
      </c>
      <c r="Y30" s="43"/>
      <c r="Z30" s="43"/>
      <c r="AA30" s="28">
        <v>0</v>
      </c>
      <c r="AB30" s="28"/>
      <c r="AC30" s="28"/>
      <c r="AD30" s="43">
        <v>0</v>
      </c>
      <c r="AE30" s="43"/>
      <c r="AF30" s="43"/>
      <c r="AG30" s="43"/>
      <c r="AH30" s="28">
        <v>0</v>
      </c>
      <c r="AI30" s="28"/>
      <c r="AJ30" s="28"/>
      <c r="AK30" s="28"/>
      <c r="AL30" s="43" t="s">
        <v>44</v>
      </c>
      <c r="AM30" s="43"/>
      <c r="AN30" s="43"/>
      <c r="AO30" s="43"/>
      <c r="AP30" s="43" t="s">
        <v>44</v>
      </c>
      <c r="AQ30" s="43"/>
      <c r="AR30" s="43"/>
      <c r="AS30" s="43"/>
      <c r="AT30" s="43" t="s">
        <v>44</v>
      </c>
      <c r="AU30" s="43"/>
      <c r="AV30" s="43"/>
      <c r="AW30" s="43"/>
      <c r="AX30" s="43">
        <v>0</v>
      </c>
      <c r="AY30" s="43"/>
      <c r="AZ30" s="43"/>
      <c r="BA30" s="43"/>
      <c r="BB30" s="43" t="s">
        <v>44</v>
      </c>
      <c r="BC30" s="43"/>
      <c r="BD30" s="43"/>
      <c r="BE30" s="43"/>
      <c r="BF30" s="43" t="s">
        <v>44</v>
      </c>
      <c r="BG30" s="43"/>
      <c r="BH30" s="43">
        <v>0</v>
      </c>
      <c r="BI30" s="43"/>
      <c r="BJ30" s="43"/>
      <c r="BK30" s="43"/>
      <c r="BL30" s="43">
        <v>0</v>
      </c>
      <c r="BM30" s="43"/>
      <c r="BN30" s="43"/>
      <c r="BO30" s="43"/>
      <c r="BP30" s="43">
        <v>0</v>
      </c>
      <c r="BQ30" s="43"/>
      <c r="BR30" s="43"/>
      <c r="BS30" s="43"/>
      <c r="BT30" s="43">
        <v>0</v>
      </c>
      <c r="BU30" s="43"/>
      <c r="BV30" s="43"/>
      <c r="BW30" s="43"/>
      <c r="BX30" s="43">
        <v>0</v>
      </c>
      <c r="BY30" s="43"/>
      <c r="BZ30" s="43"/>
      <c r="CA30" s="43"/>
      <c r="CB30" s="25">
        <v>0</v>
      </c>
      <c r="CC30" s="27"/>
      <c r="CD30" s="43">
        <v>0</v>
      </c>
      <c r="CE30" s="43"/>
      <c r="CF30" s="28">
        <v>0</v>
      </c>
      <c r="CG30" s="28"/>
      <c r="CH30" s="28"/>
      <c r="CI30" s="28"/>
      <c r="CJ30" s="42">
        <v>0</v>
      </c>
      <c r="CK30" s="42"/>
      <c r="CL30" s="42"/>
      <c r="CM30" s="42"/>
      <c r="CN30" s="43">
        <v>0</v>
      </c>
      <c r="CO30" s="43"/>
      <c r="CP30" s="43"/>
      <c r="CQ30" s="43"/>
      <c r="CR30" s="42">
        <v>0</v>
      </c>
      <c r="CS30" s="42"/>
      <c r="CT30" s="42"/>
      <c r="CU30" s="42"/>
      <c r="CV30" s="43" t="s">
        <v>44</v>
      </c>
      <c r="CW30" s="43"/>
      <c r="CX30" s="43"/>
      <c r="CY30" s="43"/>
      <c r="CZ30" s="43" t="s">
        <v>44</v>
      </c>
      <c r="DA30" s="43"/>
      <c r="DB30" s="43"/>
      <c r="DC30" s="43"/>
      <c r="DD30" s="43" t="s">
        <v>44</v>
      </c>
      <c r="DE30" s="43"/>
      <c r="DF30" s="43"/>
      <c r="DG30" s="43"/>
      <c r="DH30" s="43">
        <v>0</v>
      </c>
      <c r="DI30" s="43"/>
      <c r="DJ30" s="43"/>
      <c r="DK30" s="43"/>
      <c r="DL30" s="43" t="s">
        <v>44</v>
      </c>
      <c r="DM30" s="43"/>
      <c r="DN30" s="43"/>
      <c r="DO30" s="43"/>
      <c r="DP30" s="43" t="s">
        <v>44</v>
      </c>
      <c r="DQ30" s="43"/>
    </row>
    <row r="31" spans="1:137" x14ac:dyDescent="0.25">
      <c r="A31" s="53" t="s">
        <v>22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35">
        <v>670.36</v>
      </c>
      <c r="O31" s="35"/>
      <c r="P31" s="35"/>
      <c r="Q31" s="35"/>
      <c r="R31" s="35"/>
      <c r="S31" s="35"/>
      <c r="T31" s="35"/>
      <c r="U31" s="35">
        <v>1988</v>
      </c>
      <c r="V31" s="35"/>
      <c r="W31" s="35"/>
      <c r="X31" s="35">
        <v>1974</v>
      </c>
      <c r="Y31" s="35"/>
      <c r="Z31" s="35"/>
      <c r="AA31" s="34">
        <f>X31/N31</f>
        <v>2.944686437138254</v>
      </c>
      <c r="AB31" s="34"/>
      <c r="AC31" s="34"/>
      <c r="AD31" s="35">
        <v>91</v>
      </c>
      <c r="AE31" s="35"/>
      <c r="AF31" s="35"/>
      <c r="AG31" s="35"/>
      <c r="AH31" s="34">
        <f>(AD31/U31)*100</f>
        <v>4.5774647887323949</v>
      </c>
      <c r="AI31" s="34"/>
      <c r="AJ31" s="34"/>
      <c r="AK31" s="34"/>
      <c r="AL31" s="35" t="s">
        <v>44</v>
      </c>
      <c r="AM31" s="35"/>
      <c r="AN31" s="35"/>
      <c r="AO31" s="35"/>
      <c r="AP31" s="35" t="s">
        <v>44</v>
      </c>
      <c r="AQ31" s="35"/>
      <c r="AR31" s="35"/>
      <c r="AS31" s="35"/>
      <c r="AT31" s="35" t="s">
        <v>44</v>
      </c>
      <c r="AU31" s="35"/>
      <c r="AV31" s="35"/>
      <c r="AW31" s="35"/>
      <c r="AX31" s="35">
        <v>68</v>
      </c>
      <c r="AY31" s="35"/>
      <c r="AZ31" s="35"/>
      <c r="BA31" s="35"/>
      <c r="BB31" s="35" t="s">
        <v>44</v>
      </c>
      <c r="BC31" s="35"/>
      <c r="BD31" s="35"/>
      <c r="BE31" s="35"/>
      <c r="BF31" s="35" t="s">
        <v>44</v>
      </c>
      <c r="BG31" s="35"/>
      <c r="BH31" s="35">
        <v>73</v>
      </c>
      <c r="BI31" s="35"/>
      <c r="BJ31" s="35"/>
      <c r="BK31" s="35"/>
      <c r="BL31" s="35">
        <v>0</v>
      </c>
      <c r="BM31" s="35"/>
      <c r="BN31" s="35"/>
      <c r="BO31" s="35"/>
      <c r="BP31" s="35">
        <v>0</v>
      </c>
      <c r="BQ31" s="35"/>
      <c r="BR31" s="35"/>
      <c r="BS31" s="35"/>
      <c r="BT31" s="35">
        <v>68</v>
      </c>
      <c r="BU31" s="35"/>
      <c r="BV31" s="35"/>
      <c r="BW31" s="35"/>
      <c r="BX31" s="35">
        <v>0</v>
      </c>
      <c r="BY31" s="35"/>
      <c r="BZ31" s="35"/>
      <c r="CA31" s="35"/>
      <c r="CB31" s="114">
        <v>0</v>
      </c>
      <c r="CC31" s="115"/>
      <c r="CD31" s="34">
        <f>(BH31/AD31)*100</f>
        <v>80.219780219780219</v>
      </c>
      <c r="CE31" s="34"/>
      <c r="CF31" s="35">
        <v>98</v>
      </c>
      <c r="CG31" s="35"/>
      <c r="CH31" s="35"/>
      <c r="CI31" s="35"/>
      <c r="CJ31" s="113">
        <f>(CF31/X31)*100</f>
        <v>4.9645390070921991</v>
      </c>
      <c r="CK31" s="113"/>
      <c r="CL31" s="113"/>
      <c r="CM31" s="113"/>
      <c r="CN31" s="33">
        <v>96</v>
      </c>
      <c r="CO31" s="33"/>
      <c r="CP31" s="33"/>
      <c r="CQ31" s="33"/>
      <c r="CR31" s="34">
        <f>(CN31/X31)*100</f>
        <v>4.86322188449848</v>
      </c>
      <c r="CS31" s="34"/>
      <c r="CT31" s="34"/>
      <c r="CU31" s="34"/>
      <c r="CV31" s="33" t="s">
        <v>44</v>
      </c>
      <c r="CW31" s="33"/>
      <c r="CX31" s="33"/>
      <c r="CY31" s="33"/>
      <c r="CZ31" s="33" t="s">
        <v>44</v>
      </c>
      <c r="DA31" s="33"/>
      <c r="DB31" s="33"/>
      <c r="DC31" s="33"/>
      <c r="DD31" s="33" t="s">
        <v>44</v>
      </c>
      <c r="DE31" s="33"/>
      <c r="DF31" s="33"/>
      <c r="DG31" s="33"/>
      <c r="DH31" s="33">
        <v>72</v>
      </c>
      <c r="DI31" s="33"/>
      <c r="DJ31" s="33"/>
      <c r="DK31" s="33"/>
      <c r="DL31" s="35" t="s">
        <v>44</v>
      </c>
      <c r="DM31" s="35"/>
      <c r="DN31" s="35"/>
      <c r="DO31" s="35"/>
      <c r="DP31" s="35" t="s">
        <v>44</v>
      </c>
      <c r="DQ31" s="35"/>
      <c r="DT31" s="88">
        <f>X31*CR31/100</f>
        <v>96</v>
      </c>
      <c r="DU31" s="88"/>
      <c r="DV31" s="88"/>
      <c r="DW31" s="88"/>
      <c r="DY31" s="91">
        <f>CN31*0.75</f>
        <v>72</v>
      </c>
      <c r="DZ31" s="91"/>
      <c r="EA31" s="91"/>
      <c r="EB31" s="91"/>
      <c r="ED31" s="91">
        <f>CN31*0.25</f>
        <v>24</v>
      </c>
      <c r="EE31" s="91"/>
      <c r="EF31" s="91"/>
      <c r="EG31" s="91"/>
    </row>
    <row r="32" spans="1:137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</row>
    <row r="33" spans="1:121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</row>
    <row r="34" spans="1:121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</row>
    <row r="35" spans="1:121" ht="15.75" x14ac:dyDescent="0.25">
      <c r="A35" s="47" t="s">
        <v>48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7"/>
      <c r="CJ35" s="7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7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</row>
    <row r="36" spans="1:121" ht="15.7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</row>
    <row r="37" spans="1:121" ht="15.7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</row>
    <row r="38" spans="1:121" ht="15.7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3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3"/>
      <c r="AN38" s="3"/>
      <c r="AO38" s="48" t="s">
        <v>49</v>
      </c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3"/>
      <c r="BC38" s="3"/>
      <c r="BD38" s="3"/>
      <c r="BE38" s="3"/>
      <c r="BF38" s="3" t="s">
        <v>38</v>
      </c>
      <c r="BG38" s="48"/>
      <c r="BH38" s="48"/>
      <c r="BI38" s="3" t="s">
        <v>38</v>
      </c>
      <c r="BJ38" s="48"/>
      <c r="BK38" s="48"/>
      <c r="BL38" s="48"/>
      <c r="BM38" s="48"/>
      <c r="BN38" s="48"/>
      <c r="BO38" s="48"/>
      <c r="BP38" s="48"/>
      <c r="BQ38" s="3"/>
      <c r="BR38" s="45">
        <v>20</v>
      </c>
      <c r="BS38" s="45"/>
      <c r="BT38" s="48">
        <v>23</v>
      </c>
      <c r="BU38" s="48"/>
      <c r="BV38" s="47" t="s">
        <v>39</v>
      </c>
      <c r="BW38" s="47"/>
      <c r="BX38" s="3"/>
      <c r="BY38" s="7"/>
      <c r="BZ38" s="7"/>
      <c r="CA38" s="7"/>
      <c r="CB38" s="7"/>
      <c r="CC38" s="7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7"/>
      <c r="CP38" s="5"/>
      <c r="CQ38" s="5"/>
      <c r="CR38" s="5"/>
      <c r="CS38" s="5"/>
      <c r="CT38" s="5"/>
      <c r="CU38" s="5"/>
      <c r="CV38" s="7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</row>
    <row r="39" spans="1:121" ht="15.7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</row>
  </sheetData>
  <mergeCells count="409">
    <mergeCell ref="BT38:BU38"/>
    <mergeCell ref="BV38:BW38"/>
    <mergeCell ref="A35:Y38"/>
    <mergeCell ref="AA38:AL38"/>
    <mergeCell ref="AO38:BA38"/>
    <mergeCell ref="BG38:BH38"/>
    <mergeCell ref="BJ38:BP38"/>
    <mergeCell ref="BR38:BS38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DD31:DG31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BF30:BG30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R28:CU28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CN28:CQ28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BF27:BG27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CR25:CU25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BF25:BG25"/>
    <mergeCell ref="BH25:BK25"/>
    <mergeCell ref="BL25:BO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DL24:DO24"/>
    <mergeCell ref="DP24:DQ24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AX24:BA24"/>
    <mergeCell ref="BB24:BE24"/>
    <mergeCell ref="CN25:CQ25"/>
    <mergeCell ref="BH24:BK24"/>
    <mergeCell ref="BL24:BO24"/>
    <mergeCell ref="BP24:BS24"/>
    <mergeCell ref="AA24:AC24"/>
    <mergeCell ref="AD24:AG24"/>
    <mergeCell ref="AH24:AK24"/>
    <mergeCell ref="AL24:AO24"/>
    <mergeCell ref="AP24:AS24"/>
    <mergeCell ref="AT24:AW24"/>
    <mergeCell ref="DD23:DG23"/>
    <mergeCell ref="DH23:DK23"/>
    <mergeCell ref="DL23:DO23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CV22:CY22"/>
    <mergeCell ref="CZ22:DC22"/>
    <mergeCell ref="DD22:DG22"/>
    <mergeCell ref="DH22:DK22"/>
    <mergeCell ref="DL22:DO22"/>
    <mergeCell ref="DP22:DQ22"/>
    <mergeCell ref="CB22:CC22"/>
    <mergeCell ref="CD22:CE22"/>
    <mergeCell ref="CF22:CI22"/>
    <mergeCell ref="CJ22:CM22"/>
    <mergeCell ref="CN22:CQ22"/>
    <mergeCell ref="CR22:CU22"/>
    <mergeCell ref="AX23:BA23"/>
    <mergeCell ref="BB23:BE23"/>
    <mergeCell ref="BF23:BG23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CN21:CQ21"/>
    <mergeCell ref="CR21:CU21"/>
    <mergeCell ref="CV21:CY21"/>
    <mergeCell ref="CZ21:DC21"/>
    <mergeCell ref="DD21:DG21"/>
    <mergeCell ref="BL22:BO22"/>
    <mergeCell ref="BP22:BS22"/>
    <mergeCell ref="BT22:BW22"/>
    <mergeCell ref="BX22:CA22"/>
    <mergeCell ref="AH22:AK22"/>
    <mergeCell ref="AL22:AO22"/>
    <mergeCell ref="AP22:AS22"/>
    <mergeCell ref="AT22:AW22"/>
    <mergeCell ref="AX22:BA22"/>
    <mergeCell ref="BB22:BE22"/>
    <mergeCell ref="A22:B22"/>
    <mergeCell ref="C22:M22"/>
    <mergeCell ref="N22:T22"/>
    <mergeCell ref="U22:W22"/>
    <mergeCell ref="X22:Z22"/>
    <mergeCell ref="AA22:AC22"/>
    <mergeCell ref="AD22:AG22"/>
    <mergeCell ref="BF22:BG22"/>
    <mergeCell ref="BH22:BK22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AT21:AW21"/>
    <mergeCell ref="DL21:DO21"/>
    <mergeCell ref="DP21:DQ2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  <mergeCell ref="DP13:DQ20"/>
    <mergeCell ref="CN8:DQ11"/>
    <mergeCell ref="CF7:DQ7"/>
    <mergeCell ref="AD7:CE7"/>
    <mergeCell ref="AD8:BG11"/>
    <mergeCell ref="BH8:CE11"/>
    <mergeCell ref="CF8:CM11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AP15:AS20"/>
    <mergeCell ref="AT15:AW20"/>
    <mergeCell ref="CD12:CE20"/>
    <mergeCell ref="DT31:DW31"/>
    <mergeCell ref="DY31:EB31"/>
    <mergeCell ref="ED31:EG31"/>
    <mergeCell ref="DT25:DW25"/>
    <mergeCell ref="DY25:EB25"/>
    <mergeCell ref="ED25:EG25"/>
    <mergeCell ref="DT26:DW26"/>
    <mergeCell ref="DY26:EB26"/>
    <mergeCell ref="ED26:EG26"/>
    <mergeCell ref="DT28:DW28"/>
    <mergeCell ref="DY28:EB28"/>
    <mergeCell ref="ED28:EG28"/>
  </mergeCells>
  <pageMargins left="0.7" right="0.7" top="0.75" bottom="0.75" header="0.3" footer="0.3"/>
  <pageSetup paperSize="9" scale="5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Z37"/>
  <sheetViews>
    <sheetView view="pageBreakPreview" topLeftCell="A4" zoomScaleNormal="100" zoomScaleSheetLayoutView="100" workbookViewId="0">
      <selection activeCell="A26" sqref="A26:XFD26"/>
    </sheetView>
  </sheetViews>
  <sheetFormatPr defaultRowHeight="15" x14ac:dyDescent="0.25"/>
  <cols>
    <col min="1" max="12" width="1.7109375" customWidth="1"/>
    <col min="13" max="13" width="10.85546875" customWidth="1"/>
    <col min="14" max="28" width="1.7109375" customWidth="1"/>
    <col min="29" max="29" width="2" customWidth="1"/>
    <col min="30" max="36" width="1.7109375" customWidth="1"/>
    <col min="37" max="37" width="3.140625" customWidth="1"/>
    <col min="38" max="82" width="1.7109375" customWidth="1"/>
    <col min="83" max="83" width="3.85546875" customWidth="1"/>
    <col min="84" max="174" width="1.7109375" customWidth="1"/>
  </cols>
  <sheetData>
    <row r="1" spans="1:121" x14ac:dyDescent="0.2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</row>
    <row r="4" spans="1:121" ht="15.75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3"/>
      <c r="AC4" s="3"/>
      <c r="AD4" s="3"/>
      <c r="AE4" s="3"/>
      <c r="AF4" s="3"/>
      <c r="AG4" s="3"/>
      <c r="AH4" s="69" t="s">
        <v>1</v>
      </c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</row>
    <row r="5" spans="1:121" ht="15.75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3"/>
      <c r="AB5" s="3"/>
      <c r="AC5" s="3"/>
      <c r="AD5" s="48" t="s">
        <v>42</v>
      </c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3"/>
      <c r="BD5" s="3"/>
      <c r="BE5" s="3"/>
      <c r="BF5" s="3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</row>
    <row r="6" spans="1:121" ht="15.7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</row>
    <row r="7" spans="1:121" ht="15" customHeight="1" x14ac:dyDescent="0.25">
      <c r="A7" s="43" t="s">
        <v>4</v>
      </c>
      <c r="B7" s="43"/>
      <c r="C7" s="43" t="s">
        <v>10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6" t="s">
        <v>5</v>
      </c>
      <c r="O7" s="46"/>
      <c r="P7" s="46"/>
      <c r="Q7" s="46"/>
      <c r="R7" s="46"/>
      <c r="S7" s="46"/>
      <c r="T7" s="46"/>
      <c r="U7" s="46" t="s">
        <v>24</v>
      </c>
      <c r="V7" s="46"/>
      <c r="W7" s="46"/>
      <c r="X7" s="46"/>
      <c r="Y7" s="46"/>
      <c r="Z7" s="46"/>
      <c r="AA7" s="46" t="s">
        <v>11</v>
      </c>
      <c r="AB7" s="46"/>
      <c r="AC7" s="46"/>
      <c r="AD7" s="43" t="s">
        <v>25</v>
      </c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25" t="s">
        <v>36</v>
      </c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7"/>
    </row>
    <row r="8" spans="1:121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3" t="s">
        <v>12</v>
      </c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 t="s">
        <v>33</v>
      </c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 t="s">
        <v>34</v>
      </c>
      <c r="CG8" s="43"/>
      <c r="CH8" s="43"/>
      <c r="CI8" s="43"/>
      <c r="CJ8" s="43"/>
      <c r="CK8" s="43"/>
      <c r="CL8" s="43"/>
      <c r="CM8" s="43"/>
      <c r="CN8" s="60" t="s">
        <v>37</v>
      </c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2"/>
    </row>
    <row r="9" spans="1:12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63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5"/>
    </row>
    <row r="10" spans="1:12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63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5"/>
    </row>
    <row r="11" spans="1:12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66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8"/>
    </row>
    <row r="12" spans="1:12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3" t="s">
        <v>26</v>
      </c>
      <c r="AE12" s="43"/>
      <c r="AF12" s="43"/>
      <c r="AG12" s="43"/>
      <c r="AH12" s="46" t="s">
        <v>27</v>
      </c>
      <c r="AI12" s="46"/>
      <c r="AJ12" s="46"/>
      <c r="AK12" s="46"/>
      <c r="AL12" s="46" t="s">
        <v>28</v>
      </c>
      <c r="AM12" s="46"/>
      <c r="AN12" s="46"/>
      <c r="AO12" s="46"/>
      <c r="AP12" s="43" t="s">
        <v>29</v>
      </c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 t="s">
        <v>26</v>
      </c>
      <c r="BI12" s="43"/>
      <c r="BJ12" s="43"/>
      <c r="BK12" s="43"/>
      <c r="BL12" s="43" t="s">
        <v>29</v>
      </c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6" t="s">
        <v>32</v>
      </c>
      <c r="CE12" s="46"/>
      <c r="CF12" s="43" t="s">
        <v>26</v>
      </c>
      <c r="CG12" s="43"/>
      <c r="CH12" s="43"/>
      <c r="CI12" s="43"/>
      <c r="CJ12" s="46" t="s">
        <v>27</v>
      </c>
      <c r="CK12" s="46"/>
      <c r="CL12" s="46"/>
      <c r="CM12" s="46"/>
      <c r="CN12" s="43" t="s">
        <v>26</v>
      </c>
      <c r="CO12" s="43"/>
      <c r="CP12" s="43"/>
      <c r="CQ12" s="43"/>
      <c r="CR12" s="46" t="s">
        <v>27</v>
      </c>
      <c r="CS12" s="46"/>
      <c r="CT12" s="46"/>
      <c r="CU12" s="46"/>
      <c r="CV12" s="46" t="s">
        <v>35</v>
      </c>
      <c r="CW12" s="46"/>
      <c r="CX12" s="46"/>
      <c r="CY12" s="46"/>
      <c r="CZ12" s="43" t="s">
        <v>29</v>
      </c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</row>
    <row r="13" spans="1:12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3"/>
      <c r="AE13" s="43"/>
      <c r="AF13" s="43"/>
      <c r="AG13" s="43"/>
      <c r="AH13" s="46"/>
      <c r="AI13" s="46"/>
      <c r="AJ13" s="46"/>
      <c r="AK13" s="46"/>
      <c r="AL13" s="46"/>
      <c r="AM13" s="46"/>
      <c r="AN13" s="46"/>
      <c r="AO13" s="46"/>
      <c r="AP13" s="43" t="s">
        <v>30</v>
      </c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6" t="s">
        <v>31</v>
      </c>
      <c r="BG13" s="46"/>
      <c r="BH13" s="43"/>
      <c r="BI13" s="43"/>
      <c r="BJ13" s="43"/>
      <c r="BK13" s="43"/>
      <c r="BL13" s="43" t="s">
        <v>30</v>
      </c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6" t="s">
        <v>31</v>
      </c>
      <c r="CC13" s="46"/>
      <c r="CD13" s="46"/>
      <c r="CE13" s="46"/>
      <c r="CF13" s="43"/>
      <c r="CG13" s="43"/>
      <c r="CH13" s="43"/>
      <c r="CI13" s="43"/>
      <c r="CJ13" s="46"/>
      <c r="CK13" s="46"/>
      <c r="CL13" s="46"/>
      <c r="CM13" s="46"/>
      <c r="CN13" s="43"/>
      <c r="CO13" s="43"/>
      <c r="CP13" s="43"/>
      <c r="CQ13" s="43"/>
      <c r="CR13" s="46"/>
      <c r="CS13" s="46"/>
      <c r="CT13" s="46"/>
      <c r="CU13" s="46"/>
      <c r="CV13" s="46"/>
      <c r="CW13" s="46"/>
      <c r="CX13" s="46"/>
      <c r="CY13" s="46"/>
      <c r="CZ13" s="43" t="s">
        <v>30</v>
      </c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6" t="s">
        <v>31</v>
      </c>
      <c r="DQ13" s="46"/>
    </row>
    <row r="14" spans="1:12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3"/>
      <c r="AE14" s="43"/>
      <c r="AF14" s="43"/>
      <c r="AG14" s="43"/>
      <c r="AH14" s="46"/>
      <c r="AI14" s="46"/>
      <c r="AJ14" s="46"/>
      <c r="AK14" s="46"/>
      <c r="AL14" s="46"/>
      <c r="AM14" s="46"/>
      <c r="AN14" s="46"/>
      <c r="AO14" s="46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6"/>
      <c r="BG14" s="46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6"/>
      <c r="CC14" s="46"/>
      <c r="CD14" s="46"/>
      <c r="CE14" s="46"/>
      <c r="CF14" s="43"/>
      <c r="CG14" s="43"/>
      <c r="CH14" s="43"/>
      <c r="CI14" s="43"/>
      <c r="CJ14" s="46"/>
      <c r="CK14" s="46"/>
      <c r="CL14" s="46"/>
      <c r="CM14" s="46"/>
      <c r="CN14" s="43"/>
      <c r="CO14" s="43"/>
      <c r="CP14" s="43"/>
      <c r="CQ14" s="43"/>
      <c r="CR14" s="46"/>
      <c r="CS14" s="46"/>
      <c r="CT14" s="46"/>
      <c r="CU14" s="46"/>
      <c r="CV14" s="46"/>
      <c r="CW14" s="46"/>
      <c r="CX14" s="46"/>
      <c r="CY14" s="46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6"/>
      <c r="DQ14" s="46"/>
    </row>
    <row r="15" spans="1:12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3"/>
      <c r="AE15" s="43"/>
      <c r="AF15" s="43"/>
      <c r="AG15" s="43"/>
      <c r="AH15" s="46"/>
      <c r="AI15" s="46"/>
      <c r="AJ15" s="46"/>
      <c r="AK15" s="46"/>
      <c r="AL15" s="46"/>
      <c r="AM15" s="46"/>
      <c r="AN15" s="46"/>
      <c r="AO15" s="46"/>
      <c r="AP15" s="46" t="s">
        <v>6</v>
      </c>
      <c r="AQ15" s="46"/>
      <c r="AR15" s="46"/>
      <c r="AS15" s="46"/>
      <c r="AT15" s="46" t="s">
        <v>7</v>
      </c>
      <c r="AU15" s="46"/>
      <c r="AV15" s="46"/>
      <c r="AW15" s="46"/>
      <c r="AX15" s="46" t="s">
        <v>8</v>
      </c>
      <c r="AY15" s="46"/>
      <c r="AZ15" s="46"/>
      <c r="BA15" s="46"/>
      <c r="BB15" s="46" t="s">
        <v>9</v>
      </c>
      <c r="BC15" s="46"/>
      <c r="BD15" s="46"/>
      <c r="BE15" s="46"/>
      <c r="BF15" s="46"/>
      <c r="BG15" s="46"/>
      <c r="BH15" s="43"/>
      <c r="BI15" s="43"/>
      <c r="BJ15" s="43"/>
      <c r="BK15" s="43"/>
      <c r="BL15" s="46" t="s">
        <v>6</v>
      </c>
      <c r="BM15" s="46"/>
      <c r="BN15" s="46"/>
      <c r="BO15" s="46"/>
      <c r="BP15" s="46" t="s">
        <v>7</v>
      </c>
      <c r="BQ15" s="46"/>
      <c r="BR15" s="46"/>
      <c r="BS15" s="46"/>
      <c r="BT15" s="46" t="s">
        <v>8</v>
      </c>
      <c r="BU15" s="46"/>
      <c r="BV15" s="46"/>
      <c r="BW15" s="46"/>
      <c r="BX15" s="46" t="s">
        <v>9</v>
      </c>
      <c r="BY15" s="46"/>
      <c r="BZ15" s="46"/>
      <c r="CA15" s="46"/>
      <c r="CB15" s="46"/>
      <c r="CC15" s="46"/>
      <c r="CD15" s="46"/>
      <c r="CE15" s="46"/>
      <c r="CF15" s="43"/>
      <c r="CG15" s="43"/>
      <c r="CH15" s="43"/>
      <c r="CI15" s="43"/>
      <c r="CJ15" s="46"/>
      <c r="CK15" s="46"/>
      <c r="CL15" s="46"/>
      <c r="CM15" s="46"/>
      <c r="CN15" s="43"/>
      <c r="CO15" s="43"/>
      <c r="CP15" s="43"/>
      <c r="CQ15" s="43"/>
      <c r="CR15" s="46"/>
      <c r="CS15" s="46"/>
      <c r="CT15" s="46"/>
      <c r="CU15" s="46"/>
      <c r="CV15" s="46"/>
      <c r="CW15" s="46"/>
      <c r="CX15" s="46"/>
      <c r="CY15" s="46"/>
      <c r="CZ15" s="46" t="s">
        <v>6</v>
      </c>
      <c r="DA15" s="46"/>
      <c r="DB15" s="46"/>
      <c r="DC15" s="46"/>
      <c r="DD15" s="46" t="s">
        <v>7</v>
      </c>
      <c r="DE15" s="46"/>
      <c r="DF15" s="46"/>
      <c r="DG15" s="46"/>
      <c r="DH15" s="46" t="s">
        <v>8</v>
      </c>
      <c r="DI15" s="46"/>
      <c r="DJ15" s="46"/>
      <c r="DK15" s="46"/>
      <c r="DL15" s="46" t="s">
        <v>9</v>
      </c>
      <c r="DM15" s="46"/>
      <c r="DN15" s="46"/>
      <c r="DO15" s="46"/>
      <c r="DP15" s="46"/>
      <c r="DQ15" s="46"/>
    </row>
    <row r="16" spans="1:12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6"/>
      <c r="O16" s="46"/>
      <c r="P16" s="46"/>
      <c r="Q16" s="46"/>
      <c r="R16" s="46"/>
      <c r="S16" s="46"/>
      <c r="T16" s="46"/>
      <c r="U16" s="46" t="s">
        <v>45</v>
      </c>
      <c r="V16" s="46"/>
      <c r="W16" s="46"/>
      <c r="X16" s="46" t="s">
        <v>46</v>
      </c>
      <c r="Y16" s="46"/>
      <c r="Z16" s="46"/>
      <c r="AA16" s="46"/>
      <c r="AB16" s="46"/>
      <c r="AC16" s="46"/>
      <c r="AD16" s="43"/>
      <c r="AE16" s="43"/>
      <c r="AF16" s="43"/>
      <c r="AG16" s="43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3"/>
      <c r="BI16" s="43"/>
      <c r="BJ16" s="43"/>
      <c r="BK16" s="43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3"/>
      <c r="CG16" s="43"/>
      <c r="CH16" s="43"/>
      <c r="CI16" s="43"/>
      <c r="CJ16" s="46"/>
      <c r="CK16" s="46"/>
      <c r="CL16" s="46"/>
      <c r="CM16" s="46"/>
      <c r="CN16" s="43"/>
      <c r="CO16" s="43"/>
      <c r="CP16" s="43"/>
      <c r="CQ16" s="43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</row>
    <row r="17" spans="1:130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3"/>
      <c r="AE17" s="43"/>
      <c r="AF17" s="43"/>
      <c r="AG17" s="43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3"/>
      <c r="BI17" s="43"/>
      <c r="BJ17" s="43"/>
      <c r="BK17" s="43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3"/>
      <c r="CG17" s="43"/>
      <c r="CH17" s="43"/>
      <c r="CI17" s="43"/>
      <c r="CJ17" s="46"/>
      <c r="CK17" s="46"/>
      <c r="CL17" s="46"/>
      <c r="CM17" s="46"/>
      <c r="CN17" s="43"/>
      <c r="CO17" s="43"/>
      <c r="CP17" s="43"/>
      <c r="CQ17" s="43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</row>
    <row r="18" spans="1:130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3"/>
      <c r="AE18" s="43"/>
      <c r="AF18" s="43"/>
      <c r="AG18" s="43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3"/>
      <c r="BI18" s="43"/>
      <c r="BJ18" s="43"/>
      <c r="BK18" s="43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3"/>
      <c r="CG18" s="43"/>
      <c r="CH18" s="43"/>
      <c r="CI18" s="43"/>
      <c r="CJ18" s="46"/>
      <c r="CK18" s="46"/>
      <c r="CL18" s="46"/>
      <c r="CM18" s="46"/>
      <c r="CN18" s="43"/>
      <c r="CO18" s="43"/>
      <c r="CP18" s="43"/>
      <c r="CQ18" s="43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</row>
    <row r="19" spans="1:130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3"/>
      <c r="AE19" s="43"/>
      <c r="AF19" s="43"/>
      <c r="AG19" s="43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3"/>
      <c r="BI19" s="43"/>
      <c r="BJ19" s="43"/>
      <c r="BK19" s="43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3"/>
      <c r="CG19" s="43"/>
      <c r="CH19" s="43"/>
      <c r="CI19" s="43"/>
      <c r="CJ19" s="46"/>
      <c r="CK19" s="46"/>
      <c r="CL19" s="46"/>
      <c r="CM19" s="46"/>
      <c r="CN19" s="43"/>
      <c r="CO19" s="43"/>
      <c r="CP19" s="43"/>
      <c r="CQ19" s="43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</row>
    <row r="20" spans="1:130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3"/>
      <c r="AE20" s="43"/>
      <c r="AF20" s="43"/>
      <c r="AG20" s="43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3"/>
      <c r="BI20" s="43"/>
      <c r="BJ20" s="43"/>
      <c r="BK20" s="43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3"/>
      <c r="CG20" s="43"/>
      <c r="CH20" s="43"/>
      <c r="CI20" s="43"/>
      <c r="CJ20" s="46"/>
      <c r="CK20" s="46"/>
      <c r="CL20" s="46"/>
      <c r="CM20" s="46"/>
      <c r="CN20" s="43"/>
      <c r="CO20" s="43"/>
      <c r="CP20" s="43"/>
      <c r="CQ20" s="43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</row>
    <row r="21" spans="1:130" x14ac:dyDescent="0.25">
      <c r="A21" s="44">
        <v>1</v>
      </c>
      <c r="B21" s="44"/>
      <c r="C21" s="44">
        <v>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>
        <v>3</v>
      </c>
      <c r="O21" s="44"/>
      <c r="P21" s="44"/>
      <c r="Q21" s="44"/>
      <c r="R21" s="44"/>
      <c r="S21" s="44"/>
      <c r="T21" s="44"/>
      <c r="U21" s="44">
        <v>4</v>
      </c>
      <c r="V21" s="44"/>
      <c r="W21" s="44"/>
      <c r="X21" s="44">
        <v>5</v>
      </c>
      <c r="Y21" s="44"/>
      <c r="Z21" s="44"/>
      <c r="AA21" s="44">
        <v>6</v>
      </c>
      <c r="AB21" s="44"/>
      <c r="AC21" s="44"/>
      <c r="AD21" s="44">
        <v>7</v>
      </c>
      <c r="AE21" s="44"/>
      <c r="AF21" s="44"/>
      <c r="AG21" s="44"/>
      <c r="AH21" s="44">
        <v>8</v>
      </c>
      <c r="AI21" s="44"/>
      <c r="AJ21" s="44"/>
      <c r="AK21" s="44"/>
      <c r="AL21" s="44">
        <v>9</v>
      </c>
      <c r="AM21" s="44"/>
      <c r="AN21" s="44"/>
      <c r="AO21" s="44"/>
      <c r="AP21" s="44">
        <v>10</v>
      </c>
      <c r="AQ21" s="44"/>
      <c r="AR21" s="44"/>
      <c r="AS21" s="44"/>
      <c r="AT21" s="44">
        <v>11</v>
      </c>
      <c r="AU21" s="44"/>
      <c r="AV21" s="44"/>
      <c r="AW21" s="44"/>
      <c r="AX21" s="44">
        <v>12</v>
      </c>
      <c r="AY21" s="44"/>
      <c r="AZ21" s="44"/>
      <c r="BA21" s="44"/>
      <c r="BB21" s="44">
        <v>13</v>
      </c>
      <c r="BC21" s="44"/>
      <c r="BD21" s="44"/>
      <c r="BE21" s="44"/>
      <c r="BF21" s="44">
        <v>14</v>
      </c>
      <c r="BG21" s="44"/>
      <c r="BH21" s="44">
        <v>15</v>
      </c>
      <c r="BI21" s="44"/>
      <c r="BJ21" s="44"/>
      <c r="BK21" s="44"/>
      <c r="BL21" s="44">
        <v>16</v>
      </c>
      <c r="BM21" s="44"/>
      <c r="BN21" s="44"/>
      <c r="BO21" s="44"/>
      <c r="BP21" s="44">
        <v>17</v>
      </c>
      <c r="BQ21" s="44"/>
      <c r="BR21" s="44"/>
      <c r="BS21" s="44"/>
      <c r="BT21" s="44">
        <v>18</v>
      </c>
      <c r="BU21" s="44"/>
      <c r="BV21" s="44"/>
      <c r="BW21" s="44"/>
      <c r="BX21" s="44">
        <v>19</v>
      </c>
      <c r="BY21" s="44"/>
      <c r="BZ21" s="44"/>
      <c r="CA21" s="44"/>
      <c r="CB21" s="44">
        <v>20</v>
      </c>
      <c r="CC21" s="44"/>
      <c r="CD21" s="44">
        <v>21</v>
      </c>
      <c r="CE21" s="44"/>
      <c r="CF21" s="44">
        <v>22</v>
      </c>
      <c r="CG21" s="44"/>
      <c r="CH21" s="44"/>
      <c r="CI21" s="44"/>
      <c r="CJ21" s="44">
        <v>23</v>
      </c>
      <c r="CK21" s="44"/>
      <c r="CL21" s="44"/>
      <c r="CM21" s="44"/>
      <c r="CN21" s="44">
        <v>24</v>
      </c>
      <c r="CO21" s="44"/>
      <c r="CP21" s="44"/>
      <c r="CQ21" s="44"/>
      <c r="CR21" s="44">
        <v>25</v>
      </c>
      <c r="CS21" s="44"/>
      <c r="CT21" s="44"/>
      <c r="CU21" s="44"/>
      <c r="CV21" s="44">
        <v>26</v>
      </c>
      <c r="CW21" s="44"/>
      <c r="CX21" s="44"/>
      <c r="CY21" s="44"/>
      <c r="CZ21" s="44">
        <v>27</v>
      </c>
      <c r="DA21" s="44"/>
      <c r="DB21" s="44"/>
      <c r="DC21" s="44"/>
      <c r="DD21" s="44">
        <v>28</v>
      </c>
      <c r="DE21" s="44"/>
      <c r="DF21" s="44"/>
      <c r="DG21" s="44"/>
      <c r="DH21" s="44">
        <v>29</v>
      </c>
      <c r="DI21" s="44"/>
      <c r="DJ21" s="44"/>
      <c r="DK21" s="44"/>
      <c r="DL21" s="44">
        <v>30</v>
      </c>
      <c r="DM21" s="44"/>
      <c r="DN21" s="44"/>
      <c r="DO21" s="44"/>
      <c r="DP21" s="44">
        <v>31</v>
      </c>
      <c r="DQ21" s="44"/>
    </row>
    <row r="22" spans="1:130" s="17" customFormat="1" x14ac:dyDescent="0.25">
      <c r="A22" s="56">
        <v>1</v>
      </c>
      <c r="B22" s="56"/>
      <c r="C22" s="57" t="s">
        <v>13</v>
      </c>
      <c r="D22" s="58"/>
      <c r="E22" s="58"/>
      <c r="F22" s="58"/>
      <c r="G22" s="58"/>
      <c r="H22" s="58"/>
      <c r="I22" s="58"/>
      <c r="J22" s="58"/>
      <c r="K22" s="58"/>
      <c r="L22" s="58"/>
      <c r="M22" s="59"/>
      <c r="N22" s="28">
        <v>107</v>
      </c>
      <c r="O22" s="28"/>
      <c r="P22" s="28"/>
      <c r="Q22" s="28"/>
      <c r="R22" s="28"/>
      <c r="S22" s="28"/>
      <c r="T22" s="28"/>
      <c r="U22" s="28">
        <v>9</v>
      </c>
      <c r="V22" s="28"/>
      <c r="W22" s="28"/>
      <c r="X22" s="28">
        <v>26</v>
      </c>
      <c r="Y22" s="28"/>
      <c r="Z22" s="28"/>
      <c r="AA22" s="116">
        <f>X22/N22</f>
        <v>0.24299065420560748</v>
      </c>
      <c r="AB22" s="116"/>
      <c r="AC22" s="116"/>
      <c r="AD22" s="28">
        <v>0</v>
      </c>
      <c r="AE22" s="28"/>
      <c r="AF22" s="28"/>
      <c r="AG22" s="28"/>
      <c r="AH22" s="116">
        <f>(AD22/U22)*100</f>
        <v>0</v>
      </c>
      <c r="AI22" s="116"/>
      <c r="AJ22" s="116"/>
      <c r="AK22" s="116"/>
      <c r="AL22" s="28" t="s">
        <v>44</v>
      </c>
      <c r="AM22" s="28"/>
      <c r="AN22" s="28"/>
      <c r="AO22" s="28"/>
      <c r="AP22" s="28" t="s">
        <v>44</v>
      </c>
      <c r="AQ22" s="28"/>
      <c r="AR22" s="28"/>
      <c r="AS22" s="28"/>
      <c r="AT22" s="28" t="s">
        <v>44</v>
      </c>
      <c r="AU22" s="28"/>
      <c r="AV22" s="28"/>
      <c r="AW22" s="28"/>
      <c r="AX22" s="28" t="s">
        <v>44</v>
      </c>
      <c r="AY22" s="28"/>
      <c r="AZ22" s="28"/>
      <c r="BA22" s="28"/>
      <c r="BB22" s="28">
        <v>0</v>
      </c>
      <c r="BC22" s="28"/>
      <c r="BD22" s="28"/>
      <c r="BE22" s="28"/>
      <c r="BF22" s="28" t="s">
        <v>44</v>
      </c>
      <c r="BG22" s="28"/>
      <c r="BH22" s="28">
        <v>0</v>
      </c>
      <c r="BI22" s="28"/>
      <c r="BJ22" s="28"/>
      <c r="BK22" s="28"/>
      <c r="BL22" s="28" t="s">
        <v>44</v>
      </c>
      <c r="BM22" s="28"/>
      <c r="BN22" s="28"/>
      <c r="BO22" s="28"/>
      <c r="BP22" s="28" t="s">
        <v>44</v>
      </c>
      <c r="BQ22" s="28"/>
      <c r="BR22" s="28"/>
      <c r="BS22" s="28"/>
      <c r="BT22" s="28" t="s">
        <v>44</v>
      </c>
      <c r="BU22" s="28"/>
      <c r="BV22" s="28"/>
      <c r="BW22" s="28"/>
      <c r="BX22" s="28">
        <v>0</v>
      </c>
      <c r="BY22" s="28"/>
      <c r="BZ22" s="28"/>
      <c r="CA22" s="28"/>
      <c r="CB22" s="28" t="s">
        <v>44</v>
      </c>
      <c r="CC22" s="28"/>
      <c r="CD22" s="117">
        <v>0</v>
      </c>
      <c r="CE22" s="118"/>
      <c r="CF22" s="28">
        <v>2</v>
      </c>
      <c r="CG22" s="28"/>
      <c r="CH22" s="28"/>
      <c r="CI22" s="28"/>
      <c r="CJ22" s="108">
        <f>(CF22/X22)*100</f>
        <v>7.6923076923076925</v>
      </c>
      <c r="CK22" s="108"/>
      <c r="CL22" s="108"/>
      <c r="CM22" s="108"/>
      <c r="CN22" s="28">
        <v>2</v>
      </c>
      <c r="CO22" s="28"/>
      <c r="CP22" s="28"/>
      <c r="CQ22" s="28"/>
      <c r="CR22" s="29">
        <f>(CN22/X22)*100</f>
        <v>7.6923076923076925</v>
      </c>
      <c r="CS22" s="29"/>
      <c r="CT22" s="29"/>
      <c r="CU22" s="29"/>
      <c r="CV22" s="28" t="s">
        <v>44</v>
      </c>
      <c r="CW22" s="28"/>
      <c r="CX22" s="28"/>
      <c r="CY22" s="28"/>
      <c r="CZ22" s="28" t="s">
        <v>44</v>
      </c>
      <c r="DA22" s="28"/>
      <c r="DB22" s="28"/>
      <c r="DC22" s="28"/>
      <c r="DD22" s="28" t="s">
        <v>44</v>
      </c>
      <c r="DE22" s="28"/>
      <c r="DF22" s="28"/>
      <c r="DG22" s="28"/>
      <c r="DH22" s="28" t="s">
        <v>44</v>
      </c>
      <c r="DI22" s="28"/>
      <c r="DJ22" s="28"/>
      <c r="DK22" s="28"/>
      <c r="DL22" s="28">
        <v>2</v>
      </c>
      <c r="DM22" s="28"/>
      <c r="DN22" s="28"/>
      <c r="DO22" s="28"/>
      <c r="DP22" s="28" t="s">
        <v>44</v>
      </c>
      <c r="DQ22" s="28"/>
    </row>
    <row r="23" spans="1:130" s="17" customFormat="1" x14ac:dyDescent="0.25">
      <c r="A23" s="56">
        <v>2</v>
      </c>
      <c r="B23" s="56"/>
      <c r="C23" s="57" t="s">
        <v>14</v>
      </c>
      <c r="D23" s="58"/>
      <c r="E23" s="58"/>
      <c r="F23" s="58"/>
      <c r="G23" s="58"/>
      <c r="H23" s="58"/>
      <c r="I23" s="58"/>
      <c r="J23" s="58"/>
      <c r="K23" s="58"/>
      <c r="L23" s="58"/>
      <c r="M23" s="59"/>
      <c r="N23" s="28">
        <v>30.8</v>
      </c>
      <c r="O23" s="28"/>
      <c r="P23" s="28"/>
      <c r="Q23" s="28"/>
      <c r="R23" s="28"/>
      <c r="S23" s="28"/>
      <c r="T23" s="28"/>
      <c r="U23" s="28">
        <v>0</v>
      </c>
      <c r="V23" s="28"/>
      <c r="W23" s="28"/>
      <c r="X23" s="28">
        <v>0</v>
      </c>
      <c r="Y23" s="28"/>
      <c r="Z23" s="28"/>
      <c r="AA23" s="116">
        <f>X23/N23</f>
        <v>0</v>
      </c>
      <c r="AB23" s="116"/>
      <c r="AC23" s="116"/>
      <c r="AD23" s="28">
        <v>0</v>
      </c>
      <c r="AE23" s="28"/>
      <c r="AF23" s="28"/>
      <c r="AG23" s="28"/>
      <c r="AH23" s="116">
        <v>0</v>
      </c>
      <c r="AI23" s="116"/>
      <c r="AJ23" s="116"/>
      <c r="AK23" s="116"/>
      <c r="AL23" s="28" t="s">
        <v>44</v>
      </c>
      <c r="AM23" s="28"/>
      <c r="AN23" s="28"/>
      <c r="AO23" s="28"/>
      <c r="AP23" s="28" t="s">
        <v>44</v>
      </c>
      <c r="AQ23" s="28"/>
      <c r="AR23" s="28"/>
      <c r="AS23" s="28"/>
      <c r="AT23" s="28" t="s">
        <v>44</v>
      </c>
      <c r="AU23" s="28"/>
      <c r="AV23" s="28"/>
      <c r="AW23" s="28"/>
      <c r="AX23" s="28" t="s">
        <v>44</v>
      </c>
      <c r="AY23" s="28"/>
      <c r="AZ23" s="28"/>
      <c r="BA23" s="28"/>
      <c r="BB23" s="28">
        <v>0</v>
      </c>
      <c r="BC23" s="28"/>
      <c r="BD23" s="28"/>
      <c r="BE23" s="28"/>
      <c r="BF23" s="28" t="s">
        <v>44</v>
      </c>
      <c r="BG23" s="28"/>
      <c r="BH23" s="28">
        <v>0</v>
      </c>
      <c r="BI23" s="28"/>
      <c r="BJ23" s="28"/>
      <c r="BK23" s="28"/>
      <c r="BL23" s="28" t="s">
        <v>44</v>
      </c>
      <c r="BM23" s="28"/>
      <c r="BN23" s="28"/>
      <c r="BO23" s="28"/>
      <c r="BP23" s="28" t="s">
        <v>44</v>
      </c>
      <c r="BQ23" s="28"/>
      <c r="BR23" s="28"/>
      <c r="BS23" s="28"/>
      <c r="BT23" s="28" t="s">
        <v>44</v>
      </c>
      <c r="BU23" s="28"/>
      <c r="BV23" s="28"/>
      <c r="BW23" s="28"/>
      <c r="BX23" s="28">
        <v>0</v>
      </c>
      <c r="BY23" s="28"/>
      <c r="BZ23" s="28"/>
      <c r="CA23" s="28"/>
      <c r="CB23" s="28" t="s">
        <v>44</v>
      </c>
      <c r="CC23" s="28"/>
      <c r="CD23" s="117">
        <v>0</v>
      </c>
      <c r="CE23" s="118"/>
      <c r="CF23" s="28">
        <v>0</v>
      </c>
      <c r="CG23" s="28"/>
      <c r="CH23" s="28"/>
      <c r="CI23" s="28"/>
      <c r="CJ23" s="29">
        <v>0</v>
      </c>
      <c r="CK23" s="29"/>
      <c r="CL23" s="29"/>
      <c r="CM23" s="29"/>
      <c r="CN23" s="28">
        <v>0</v>
      </c>
      <c r="CO23" s="28"/>
      <c r="CP23" s="28"/>
      <c r="CQ23" s="28"/>
      <c r="CR23" s="29">
        <v>0</v>
      </c>
      <c r="CS23" s="29"/>
      <c r="CT23" s="29"/>
      <c r="CU23" s="29"/>
      <c r="CV23" s="28" t="s">
        <v>44</v>
      </c>
      <c r="CW23" s="28"/>
      <c r="CX23" s="28"/>
      <c r="CY23" s="28"/>
      <c r="CZ23" s="28" t="s">
        <v>44</v>
      </c>
      <c r="DA23" s="28"/>
      <c r="DB23" s="28"/>
      <c r="DC23" s="28"/>
      <c r="DD23" s="28" t="s">
        <v>44</v>
      </c>
      <c r="DE23" s="28"/>
      <c r="DF23" s="28"/>
      <c r="DG23" s="28"/>
      <c r="DH23" s="28" t="s">
        <v>44</v>
      </c>
      <c r="DI23" s="28"/>
      <c r="DJ23" s="28"/>
      <c r="DK23" s="28"/>
      <c r="DL23" s="28">
        <v>0</v>
      </c>
      <c r="DM23" s="28"/>
      <c r="DN23" s="28"/>
      <c r="DO23" s="28"/>
      <c r="DP23" s="28" t="s">
        <v>44</v>
      </c>
      <c r="DQ23" s="28"/>
    </row>
    <row r="24" spans="1:130" s="17" customFormat="1" x14ac:dyDescent="0.25">
      <c r="A24" s="56">
        <v>3</v>
      </c>
      <c r="B24" s="56"/>
      <c r="C24" s="57" t="s">
        <v>15</v>
      </c>
      <c r="D24" s="58"/>
      <c r="E24" s="58"/>
      <c r="F24" s="58"/>
      <c r="G24" s="58"/>
      <c r="H24" s="58"/>
      <c r="I24" s="58"/>
      <c r="J24" s="58"/>
      <c r="K24" s="58"/>
      <c r="L24" s="58"/>
      <c r="M24" s="59"/>
      <c r="N24" s="28">
        <v>0</v>
      </c>
      <c r="O24" s="28"/>
      <c r="P24" s="28"/>
      <c r="Q24" s="28"/>
      <c r="R24" s="28"/>
      <c r="S24" s="28"/>
      <c r="T24" s="28"/>
      <c r="U24" s="28">
        <v>0</v>
      </c>
      <c r="V24" s="28"/>
      <c r="W24" s="28"/>
      <c r="X24" s="28">
        <v>1</v>
      </c>
      <c r="Y24" s="28"/>
      <c r="Z24" s="28"/>
      <c r="AA24" s="116">
        <v>0</v>
      </c>
      <c r="AB24" s="116"/>
      <c r="AC24" s="116"/>
      <c r="AD24" s="28">
        <v>0</v>
      </c>
      <c r="AE24" s="28"/>
      <c r="AF24" s="28"/>
      <c r="AG24" s="28"/>
      <c r="AH24" s="116">
        <v>0</v>
      </c>
      <c r="AI24" s="116"/>
      <c r="AJ24" s="116"/>
      <c r="AK24" s="116"/>
      <c r="AL24" s="28" t="s">
        <v>44</v>
      </c>
      <c r="AM24" s="28"/>
      <c r="AN24" s="28"/>
      <c r="AO24" s="28"/>
      <c r="AP24" s="28" t="s">
        <v>44</v>
      </c>
      <c r="AQ24" s="28"/>
      <c r="AR24" s="28"/>
      <c r="AS24" s="28"/>
      <c r="AT24" s="28" t="s">
        <v>44</v>
      </c>
      <c r="AU24" s="28"/>
      <c r="AV24" s="28"/>
      <c r="AW24" s="28"/>
      <c r="AX24" s="28" t="s">
        <v>44</v>
      </c>
      <c r="AY24" s="28"/>
      <c r="AZ24" s="28"/>
      <c r="BA24" s="28"/>
      <c r="BB24" s="28">
        <v>0</v>
      </c>
      <c r="BC24" s="28"/>
      <c r="BD24" s="28"/>
      <c r="BE24" s="28"/>
      <c r="BF24" s="28" t="s">
        <v>44</v>
      </c>
      <c r="BG24" s="28"/>
      <c r="BH24" s="28">
        <v>0</v>
      </c>
      <c r="BI24" s="28"/>
      <c r="BJ24" s="28"/>
      <c r="BK24" s="28"/>
      <c r="BL24" s="28" t="s">
        <v>44</v>
      </c>
      <c r="BM24" s="28"/>
      <c r="BN24" s="28"/>
      <c r="BO24" s="28"/>
      <c r="BP24" s="28" t="s">
        <v>44</v>
      </c>
      <c r="BQ24" s="28"/>
      <c r="BR24" s="28"/>
      <c r="BS24" s="28"/>
      <c r="BT24" s="28" t="s">
        <v>44</v>
      </c>
      <c r="BU24" s="28"/>
      <c r="BV24" s="28"/>
      <c r="BW24" s="28"/>
      <c r="BX24" s="28">
        <v>0</v>
      </c>
      <c r="BY24" s="28"/>
      <c r="BZ24" s="28"/>
      <c r="CA24" s="28"/>
      <c r="CB24" s="28" t="s">
        <v>44</v>
      </c>
      <c r="CC24" s="28"/>
      <c r="CD24" s="29">
        <v>0</v>
      </c>
      <c r="CE24" s="29"/>
      <c r="CF24" s="28">
        <v>0</v>
      </c>
      <c r="CG24" s="28"/>
      <c r="CH24" s="28"/>
      <c r="CI24" s="28"/>
      <c r="CJ24" s="29">
        <v>0</v>
      </c>
      <c r="CK24" s="29"/>
      <c r="CL24" s="29"/>
      <c r="CM24" s="29"/>
      <c r="CN24" s="28">
        <v>0</v>
      </c>
      <c r="CO24" s="28"/>
      <c r="CP24" s="28"/>
      <c r="CQ24" s="28"/>
      <c r="CR24" s="29">
        <v>0</v>
      </c>
      <c r="CS24" s="29"/>
      <c r="CT24" s="29"/>
      <c r="CU24" s="29"/>
      <c r="CV24" s="28" t="s">
        <v>44</v>
      </c>
      <c r="CW24" s="28"/>
      <c r="CX24" s="28"/>
      <c r="CY24" s="28"/>
      <c r="CZ24" s="28" t="s">
        <v>44</v>
      </c>
      <c r="DA24" s="28"/>
      <c r="DB24" s="28"/>
      <c r="DC24" s="28"/>
      <c r="DD24" s="28" t="s">
        <v>44</v>
      </c>
      <c r="DE24" s="28"/>
      <c r="DF24" s="28"/>
      <c r="DG24" s="28"/>
      <c r="DH24" s="28" t="s">
        <v>44</v>
      </c>
      <c r="DI24" s="28"/>
      <c r="DJ24" s="28"/>
      <c r="DK24" s="28"/>
      <c r="DL24" s="28">
        <v>0</v>
      </c>
      <c r="DM24" s="28"/>
      <c r="DN24" s="28"/>
      <c r="DO24" s="28"/>
      <c r="DP24" s="28" t="s">
        <v>44</v>
      </c>
      <c r="DQ24" s="28"/>
    </row>
    <row r="25" spans="1:130" s="17" customFormat="1" x14ac:dyDescent="0.25">
      <c r="A25" s="56">
        <v>4</v>
      </c>
      <c r="B25" s="56"/>
      <c r="C25" s="73" t="s">
        <v>16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8">
        <v>829</v>
      </c>
      <c r="O25" s="28"/>
      <c r="P25" s="28"/>
      <c r="Q25" s="28"/>
      <c r="R25" s="28"/>
      <c r="S25" s="28"/>
      <c r="T25" s="28"/>
      <c r="U25" s="28">
        <v>17</v>
      </c>
      <c r="V25" s="28"/>
      <c r="W25" s="28"/>
      <c r="X25" s="28">
        <v>31</v>
      </c>
      <c r="Y25" s="28"/>
      <c r="Z25" s="28"/>
      <c r="AA25" s="116">
        <f>X25/N25</f>
        <v>3.739445114595899E-2</v>
      </c>
      <c r="AB25" s="116"/>
      <c r="AC25" s="116"/>
      <c r="AD25" s="28">
        <v>0</v>
      </c>
      <c r="AE25" s="28"/>
      <c r="AF25" s="28"/>
      <c r="AG25" s="28"/>
      <c r="AH25" s="116">
        <v>0</v>
      </c>
      <c r="AI25" s="116"/>
      <c r="AJ25" s="116"/>
      <c r="AK25" s="116"/>
      <c r="AL25" s="28" t="s">
        <v>44</v>
      </c>
      <c r="AM25" s="28"/>
      <c r="AN25" s="28"/>
      <c r="AO25" s="28"/>
      <c r="AP25" s="28" t="s">
        <v>44</v>
      </c>
      <c r="AQ25" s="28"/>
      <c r="AR25" s="28"/>
      <c r="AS25" s="28"/>
      <c r="AT25" s="28" t="s">
        <v>44</v>
      </c>
      <c r="AU25" s="28"/>
      <c r="AV25" s="28"/>
      <c r="AW25" s="28"/>
      <c r="AX25" s="28" t="s">
        <v>44</v>
      </c>
      <c r="AY25" s="28"/>
      <c r="AZ25" s="28"/>
      <c r="BA25" s="28"/>
      <c r="BB25" s="28">
        <v>0</v>
      </c>
      <c r="BC25" s="28"/>
      <c r="BD25" s="28"/>
      <c r="BE25" s="28"/>
      <c r="BF25" s="28" t="s">
        <v>44</v>
      </c>
      <c r="BG25" s="28"/>
      <c r="BH25" s="28">
        <v>0</v>
      </c>
      <c r="BI25" s="28"/>
      <c r="BJ25" s="28"/>
      <c r="BK25" s="28"/>
      <c r="BL25" s="28" t="s">
        <v>44</v>
      </c>
      <c r="BM25" s="28"/>
      <c r="BN25" s="28"/>
      <c r="BO25" s="28"/>
      <c r="BP25" s="28" t="s">
        <v>44</v>
      </c>
      <c r="BQ25" s="28"/>
      <c r="BR25" s="28"/>
      <c r="BS25" s="28"/>
      <c r="BT25" s="28" t="s">
        <v>44</v>
      </c>
      <c r="BU25" s="28"/>
      <c r="BV25" s="28"/>
      <c r="BW25" s="28"/>
      <c r="BX25" s="28">
        <v>0</v>
      </c>
      <c r="BY25" s="28"/>
      <c r="BZ25" s="28"/>
      <c r="CA25" s="28"/>
      <c r="CB25" s="28" t="s">
        <v>44</v>
      </c>
      <c r="CC25" s="28"/>
      <c r="CD25" s="29">
        <v>0</v>
      </c>
      <c r="CE25" s="29"/>
      <c r="CF25" s="28">
        <v>3</v>
      </c>
      <c r="CG25" s="28"/>
      <c r="CH25" s="28"/>
      <c r="CI25" s="28"/>
      <c r="CJ25" s="29">
        <f>(CF25/X25)*100</f>
        <v>9.67741935483871</v>
      </c>
      <c r="CK25" s="29"/>
      <c r="CL25" s="29"/>
      <c r="CM25" s="29"/>
      <c r="CN25" s="28">
        <v>3</v>
      </c>
      <c r="CO25" s="28"/>
      <c r="CP25" s="28"/>
      <c r="CQ25" s="28"/>
      <c r="CR25" s="108">
        <f>(CN25/X25)*100</f>
        <v>9.67741935483871</v>
      </c>
      <c r="CS25" s="108"/>
      <c r="CT25" s="108"/>
      <c r="CU25" s="108"/>
      <c r="CV25" s="28" t="s">
        <v>44</v>
      </c>
      <c r="CW25" s="28"/>
      <c r="CX25" s="28"/>
      <c r="CY25" s="28"/>
      <c r="CZ25" s="28" t="s">
        <v>44</v>
      </c>
      <c r="DA25" s="28"/>
      <c r="DB25" s="28"/>
      <c r="DC25" s="28"/>
      <c r="DD25" s="28" t="s">
        <v>44</v>
      </c>
      <c r="DE25" s="28"/>
      <c r="DF25" s="28"/>
      <c r="DG25" s="28"/>
      <c r="DH25" s="28" t="s">
        <v>44</v>
      </c>
      <c r="DI25" s="28"/>
      <c r="DJ25" s="28"/>
      <c r="DK25" s="28"/>
      <c r="DL25" s="28">
        <v>3</v>
      </c>
      <c r="DM25" s="28"/>
      <c r="DN25" s="28"/>
      <c r="DO25" s="28"/>
      <c r="DP25" s="28" t="s">
        <v>44</v>
      </c>
      <c r="DQ25" s="28"/>
    </row>
    <row r="26" spans="1:130" s="17" customFormat="1" x14ac:dyDescent="0.25">
      <c r="A26" s="56">
        <v>5</v>
      </c>
      <c r="B26" s="56"/>
      <c r="C26" s="73" t="s">
        <v>17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8">
        <v>339.1</v>
      </c>
      <c r="O26" s="28"/>
      <c r="P26" s="28"/>
      <c r="Q26" s="28"/>
      <c r="R26" s="28"/>
      <c r="S26" s="28"/>
      <c r="T26" s="28"/>
      <c r="U26" s="28">
        <v>52</v>
      </c>
      <c r="V26" s="28"/>
      <c r="W26" s="28"/>
      <c r="X26" s="28">
        <v>49</v>
      </c>
      <c r="Y26" s="28"/>
      <c r="Z26" s="28"/>
      <c r="AA26" s="116">
        <f>X26/N26</f>
        <v>0.14450014744913003</v>
      </c>
      <c r="AB26" s="116"/>
      <c r="AC26" s="116"/>
      <c r="AD26" s="28">
        <v>5</v>
      </c>
      <c r="AE26" s="28"/>
      <c r="AF26" s="28"/>
      <c r="AG26" s="28"/>
      <c r="AH26" s="83">
        <f>(AD26/U26)*100</f>
        <v>9.6153846153846168</v>
      </c>
      <c r="AI26" s="83"/>
      <c r="AJ26" s="83"/>
      <c r="AK26" s="83"/>
      <c r="AL26" s="28" t="s">
        <v>44</v>
      </c>
      <c r="AM26" s="28"/>
      <c r="AN26" s="28"/>
      <c r="AO26" s="28"/>
      <c r="AP26" s="28" t="s">
        <v>44</v>
      </c>
      <c r="AQ26" s="28"/>
      <c r="AR26" s="28"/>
      <c r="AS26" s="28"/>
      <c r="AT26" s="28" t="s">
        <v>44</v>
      </c>
      <c r="AU26" s="28"/>
      <c r="AV26" s="28"/>
      <c r="AW26" s="28"/>
      <c r="AX26" s="28" t="s">
        <v>44</v>
      </c>
      <c r="AY26" s="28"/>
      <c r="AZ26" s="28"/>
      <c r="BA26" s="28"/>
      <c r="BB26" s="28">
        <v>5</v>
      </c>
      <c r="BC26" s="28"/>
      <c r="BD26" s="28"/>
      <c r="BE26" s="28"/>
      <c r="BF26" s="28" t="s">
        <v>44</v>
      </c>
      <c r="BG26" s="28"/>
      <c r="BH26" s="28">
        <v>0</v>
      </c>
      <c r="BI26" s="28"/>
      <c r="BJ26" s="28"/>
      <c r="BK26" s="28"/>
      <c r="BL26" s="28" t="s">
        <v>44</v>
      </c>
      <c r="BM26" s="28"/>
      <c r="BN26" s="28"/>
      <c r="BO26" s="28"/>
      <c r="BP26" s="28" t="s">
        <v>44</v>
      </c>
      <c r="BQ26" s="28"/>
      <c r="BR26" s="28"/>
      <c r="BS26" s="28"/>
      <c r="BT26" s="28" t="s">
        <v>44</v>
      </c>
      <c r="BU26" s="28"/>
      <c r="BV26" s="28"/>
      <c r="BW26" s="28"/>
      <c r="BX26" s="28">
        <v>0</v>
      </c>
      <c r="BY26" s="28"/>
      <c r="BZ26" s="28"/>
      <c r="CA26" s="28"/>
      <c r="CB26" s="28" t="s">
        <v>44</v>
      </c>
      <c r="CC26" s="28"/>
      <c r="CD26" s="29">
        <f>(BH26/AD26)*100</f>
        <v>0</v>
      </c>
      <c r="CE26" s="29"/>
      <c r="CF26" s="28">
        <v>4</v>
      </c>
      <c r="CG26" s="28"/>
      <c r="CH26" s="28"/>
      <c r="CI26" s="28"/>
      <c r="CJ26" s="29">
        <f>(CF26/X26)*100</f>
        <v>8.1632653061224492</v>
      </c>
      <c r="CK26" s="29"/>
      <c r="CL26" s="29"/>
      <c r="CM26" s="29"/>
      <c r="CN26" s="28">
        <v>4</v>
      </c>
      <c r="CO26" s="28"/>
      <c r="CP26" s="28"/>
      <c r="CQ26" s="28"/>
      <c r="CR26" s="29">
        <f>(CN26/X26)*100</f>
        <v>8.1632653061224492</v>
      </c>
      <c r="CS26" s="29"/>
      <c r="CT26" s="29"/>
      <c r="CU26" s="29"/>
      <c r="CV26" s="28" t="s">
        <v>44</v>
      </c>
      <c r="CW26" s="28"/>
      <c r="CX26" s="28"/>
      <c r="CY26" s="28"/>
      <c r="CZ26" s="28" t="s">
        <v>44</v>
      </c>
      <c r="DA26" s="28"/>
      <c r="DB26" s="28"/>
      <c r="DC26" s="28"/>
      <c r="DD26" s="28" t="s">
        <v>44</v>
      </c>
      <c r="DE26" s="28"/>
      <c r="DF26" s="28"/>
      <c r="DG26" s="28"/>
      <c r="DH26" s="28" t="s">
        <v>44</v>
      </c>
      <c r="DI26" s="28"/>
      <c r="DJ26" s="28"/>
      <c r="DK26" s="28"/>
      <c r="DL26" s="28">
        <v>4</v>
      </c>
      <c r="DM26" s="28"/>
      <c r="DN26" s="28"/>
      <c r="DO26" s="28"/>
      <c r="DP26" s="28" t="s">
        <v>44</v>
      </c>
      <c r="DQ26" s="28"/>
      <c r="DV26" s="88">
        <f>X26*CR26/100</f>
        <v>4</v>
      </c>
      <c r="DW26" s="88"/>
      <c r="DX26" s="88"/>
      <c r="DY26" s="88"/>
      <c r="DZ26" s="88"/>
    </row>
    <row r="27" spans="1:130" x14ac:dyDescent="0.25">
      <c r="A27" s="49">
        <v>6</v>
      </c>
      <c r="B27" s="49"/>
      <c r="C27" s="50" t="s">
        <v>18</v>
      </c>
      <c r="D27" s="51"/>
      <c r="E27" s="51"/>
      <c r="F27" s="51"/>
      <c r="G27" s="51"/>
      <c r="H27" s="51"/>
      <c r="I27" s="51"/>
      <c r="J27" s="51"/>
      <c r="K27" s="51"/>
      <c r="L27" s="51"/>
      <c r="M27" s="52"/>
      <c r="N27" s="43">
        <v>0</v>
      </c>
      <c r="O27" s="43"/>
      <c r="P27" s="43"/>
      <c r="Q27" s="43"/>
      <c r="R27" s="43"/>
      <c r="S27" s="43"/>
      <c r="T27" s="43"/>
      <c r="U27" s="43">
        <v>0</v>
      </c>
      <c r="V27" s="43"/>
      <c r="W27" s="43"/>
      <c r="X27" s="43">
        <v>0</v>
      </c>
      <c r="Y27" s="43"/>
      <c r="Z27" s="43"/>
      <c r="AA27" s="41">
        <v>0</v>
      </c>
      <c r="AB27" s="41"/>
      <c r="AC27" s="41"/>
      <c r="AD27" s="43">
        <v>0</v>
      </c>
      <c r="AE27" s="43"/>
      <c r="AF27" s="43"/>
      <c r="AG27" s="43"/>
      <c r="AH27" s="83">
        <v>0</v>
      </c>
      <c r="AI27" s="83"/>
      <c r="AJ27" s="83"/>
      <c r="AK27" s="83"/>
      <c r="AL27" s="43" t="s">
        <v>44</v>
      </c>
      <c r="AM27" s="43"/>
      <c r="AN27" s="43"/>
      <c r="AO27" s="43"/>
      <c r="AP27" s="43" t="s">
        <v>44</v>
      </c>
      <c r="AQ27" s="43"/>
      <c r="AR27" s="43"/>
      <c r="AS27" s="43"/>
      <c r="AT27" s="43" t="s">
        <v>44</v>
      </c>
      <c r="AU27" s="43"/>
      <c r="AV27" s="43"/>
      <c r="AW27" s="43"/>
      <c r="AX27" s="43" t="s">
        <v>44</v>
      </c>
      <c r="AY27" s="43"/>
      <c r="AZ27" s="43"/>
      <c r="BA27" s="43"/>
      <c r="BB27" s="43">
        <v>0</v>
      </c>
      <c r="BC27" s="43"/>
      <c r="BD27" s="43"/>
      <c r="BE27" s="43"/>
      <c r="BF27" s="43" t="s">
        <v>44</v>
      </c>
      <c r="BG27" s="43"/>
      <c r="BH27" s="43">
        <v>0</v>
      </c>
      <c r="BI27" s="43"/>
      <c r="BJ27" s="43"/>
      <c r="BK27" s="43"/>
      <c r="BL27" s="43" t="s">
        <v>44</v>
      </c>
      <c r="BM27" s="43"/>
      <c r="BN27" s="43"/>
      <c r="BO27" s="43"/>
      <c r="BP27" s="43" t="s">
        <v>44</v>
      </c>
      <c r="BQ27" s="43"/>
      <c r="BR27" s="43"/>
      <c r="BS27" s="43"/>
      <c r="BT27" s="43" t="s">
        <v>44</v>
      </c>
      <c r="BU27" s="43"/>
      <c r="BV27" s="43"/>
      <c r="BW27" s="43"/>
      <c r="BX27" s="43">
        <v>0</v>
      </c>
      <c r="BY27" s="43"/>
      <c r="BZ27" s="43"/>
      <c r="CA27" s="43"/>
      <c r="CB27" s="43" t="s">
        <v>44</v>
      </c>
      <c r="CC27" s="43"/>
      <c r="CD27" s="42">
        <v>0</v>
      </c>
      <c r="CE27" s="42"/>
      <c r="CF27" s="43">
        <v>0</v>
      </c>
      <c r="CG27" s="43"/>
      <c r="CH27" s="43"/>
      <c r="CI27" s="43"/>
      <c r="CJ27" s="42">
        <v>0</v>
      </c>
      <c r="CK27" s="42"/>
      <c r="CL27" s="42"/>
      <c r="CM27" s="42"/>
      <c r="CN27" s="43">
        <v>0</v>
      </c>
      <c r="CO27" s="43"/>
      <c r="CP27" s="43"/>
      <c r="CQ27" s="43"/>
      <c r="CR27" s="42">
        <v>0</v>
      </c>
      <c r="CS27" s="42"/>
      <c r="CT27" s="42"/>
      <c r="CU27" s="42"/>
      <c r="CV27" s="43" t="s">
        <v>44</v>
      </c>
      <c r="CW27" s="43"/>
      <c r="CX27" s="43"/>
      <c r="CY27" s="43"/>
      <c r="CZ27" s="43" t="s">
        <v>44</v>
      </c>
      <c r="DA27" s="43"/>
      <c r="DB27" s="43"/>
      <c r="DC27" s="43"/>
      <c r="DD27" s="43" t="s">
        <v>44</v>
      </c>
      <c r="DE27" s="43"/>
      <c r="DF27" s="43"/>
      <c r="DG27" s="43"/>
      <c r="DH27" s="43" t="s">
        <v>44</v>
      </c>
      <c r="DI27" s="43"/>
      <c r="DJ27" s="43"/>
      <c r="DK27" s="43"/>
      <c r="DL27" s="43">
        <v>0</v>
      </c>
      <c r="DM27" s="43"/>
      <c r="DN27" s="43"/>
      <c r="DO27" s="43"/>
      <c r="DP27" s="43" t="s">
        <v>44</v>
      </c>
      <c r="DQ27" s="43"/>
    </row>
    <row r="28" spans="1:130" x14ac:dyDescent="0.25">
      <c r="A28" s="49">
        <v>7</v>
      </c>
      <c r="B28" s="49"/>
      <c r="C28" s="50" t="s">
        <v>19</v>
      </c>
      <c r="D28" s="51"/>
      <c r="E28" s="51"/>
      <c r="F28" s="51"/>
      <c r="G28" s="51"/>
      <c r="H28" s="51"/>
      <c r="I28" s="51"/>
      <c r="J28" s="51"/>
      <c r="K28" s="51"/>
      <c r="L28" s="51"/>
      <c r="M28" s="52"/>
      <c r="N28" s="43">
        <v>32.36</v>
      </c>
      <c r="O28" s="43"/>
      <c r="P28" s="43"/>
      <c r="Q28" s="43"/>
      <c r="R28" s="43"/>
      <c r="S28" s="43"/>
      <c r="T28" s="43"/>
      <c r="U28" s="43">
        <v>3</v>
      </c>
      <c r="V28" s="43"/>
      <c r="W28" s="43"/>
      <c r="X28" s="43">
        <v>4</v>
      </c>
      <c r="Y28" s="43"/>
      <c r="Z28" s="43"/>
      <c r="AA28" s="116">
        <f>X28/N28</f>
        <v>0.12360939431396786</v>
      </c>
      <c r="AB28" s="116"/>
      <c r="AC28" s="116"/>
      <c r="AD28" s="43">
        <v>0</v>
      </c>
      <c r="AE28" s="43"/>
      <c r="AF28" s="43"/>
      <c r="AG28" s="43"/>
      <c r="AH28" s="83">
        <v>0</v>
      </c>
      <c r="AI28" s="83"/>
      <c r="AJ28" s="83"/>
      <c r="AK28" s="83"/>
      <c r="AL28" s="43" t="s">
        <v>44</v>
      </c>
      <c r="AM28" s="43"/>
      <c r="AN28" s="43"/>
      <c r="AO28" s="43"/>
      <c r="AP28" s="43" t="s">
        <v>44</v>
      </c>
      <c r="AQ28" s="43"/>
      <c r="AR28" s="43"/>
      <c r="AS28" s="43"/>
      <c r="AT28" s="43" t="s">
        <v>44</v>
      </c>
      <c r="AU28" s="43"/>
      <c r="AV28" s="43"/>
      <c r="AW28" s="43"/>
      <c r="AX28" s="43" t="s">
        <v>44</v>
      </c>
      <c r="AY28" s="43"/>
      <c r="AZ28" s="43"/>
      <c r="BA28" s="43"/>
      <c r="BB28" s="43">
        <v>0</v>
      </c>
      <c r="BC28" s="43"/>
      <c r="BD28" s="43"/>
      <c r="BE28" s="43"/>
      <c r="BF28" s="43" t="s">
        <v>44</v>
      </c>
      <c r="BG28" s="43"/>
      <c r="BH28" s="43">
        <v>0</v>
      </c>
      <c r="BI28" s="43"/>
      <c r="BJ28" s="43"/>
      <c r="BK28" s="43"/>
      <c r="BL28" s="43" t="s">
        <v>44</v>
      </c>
      <c r="BM28" s="43"/>
      <c r="BN28" s="43"/>
      <c r="BO28" s="43"/>
      <c r="BP28" s="43" t="s">
        <v>44</v>
      </c>
      <c r="BQ28" s="43"/>
      <c r="BR28" s="43"/>
      <c r="BS28" s="43"/>
      <c r="BT28" s="43" t="s">
        <v>44</v>
      </c>
      <c r="BU28" s="43"/>
      <c r="BV28" s="43"/>
      <c r="BW28" s="43"/>
      <c r="BX28" s="43">
        <v>0</v>
      </c>
      <c r="BY28" s="43"/>
      <c r="BZ28" s="43"/>
      <c r="CA28" s="43"/>
      <c r="CB28" s="43" t="s">
        <v>44</v>
      </c>
      <c r="CC28" s="43"/>
      <c r="CD28" s="42">
        <v>0</v>
      </c>
      <c r="CE28" s="42"/>
      <c r="CF28" s="43">
        <v>0</v>
      </c>
      <c r="CG28" s="43"/>
      <c r="CH28" s="43"/>
      <c r="CI28" s="43"/>
      <c r="CJ28" s="42">
        <f>(CF28/X28)*100</f>
        <v>0</v>
      </c>
      <c r="CK28" s="42"/>
      <c r="CL28" s="42"/>
      <c r="CM28" s="42"/>
      <c r="CN28" s="43">
        <v>0</v>
      </c>
      <c r="CO28" s="43"/>
      <c r="CP28" s="43"/>
      <c r="CQ28" s="43"/>
      <c r="CR28" s="42">
        <v>0</v>
      </c>
      <c r="CS28" s="42"/>
      <c r="CT28" s="42"/>
      <c r="CU28" s="42"/>
      <c r="CV28" s="43" t="s">
        <v>44</v>
      </c>
      <c r="CW28" s="43"/>
      <c r="CX28" s="43"/>
      <c r="CY28" s="43"/>
      <c r="CZ28" s="43" t="s">
        <v>44</v>
      </c>
      <c r="DA28" s="43"/>
      <c r="DB28" s="43"/>
      <c r="DC28" s="43"/>
      <c r="DD28" s="43" t="s">
        <v>44</v>
      </c>
      <c r="DE28" s="43"/>
      <c r="DF28" s="43"/>
      <c r="DG28" s="43"/>
      <c r="DH28" s="43" t="s">
        <v>44</v>
      </c>
      <c r="DI28" s="43"/>
      <c r="DJ28" s="43"/>
      <c r="DK28" s="43"/>
      <c r="DL28" s="43">
        <v>0</v>
      </c>
      <c r="DM28" s="43"/>
      <c r="DN28" s="43"/>
      <c r="DO28" s="43"/>
      <c r="DP28" s="43" t="s">
        <v>44</v>
      </c>
      <c r="DQ28" s="43"/>
    </row>
    <row r="29" spans="1:130" x14ac:dyDescent="0.25">
      <c r="A29" s="49">
        <v>8</v>
      </c>
      <c r="B29" s="49"/>
      <c r="C29" s="50" t="s">
        <v>21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43">
        <v>0</v>
      </c>
      <c r="O29" s="43"/>
      <c r="P29" s="43"/>
      <c r="Q29" s="43"/>
      <c r="R29" s="43"/>
      <c r="S29" s="43"/>
      <c r="T29" s="43"/>
      <c r="U29" s="43">
        <v>0</v>
      </c>
      <c r="V29" s="43"/>
      <c r="W29" s="43"/>
      <c r="X29" s="43">
        <v>0</v>
      </c>
      <c r="Y29" s="43"/>
      <c r="Z29" s="43"/>
      <c r="AA29" s="41">
        <v>0</v>
      </c>
      <c r="AB29" s="41"/>
      <c r="AC29" s="41"/>
      <c r="AD29" s="43">
        <v>0</v>
      </c>
      <c r="AE29" s="43"/>
      <c r="AF29" s="43"/>
      <c r="AG29" s="43"/>
      <c r="AH29" s="83">
        <v>0</v>
      </c>
      <c r="AI29" s="83"/>
      <c r="AJ29" s="83"/>
      <c r="AK29" s="83"/>
      <c r="AL29" s="43" t="s">
        <v>44</v>
      </c>
      <c r="AM29" s="43"/>
      <c r="AN29" s="43"/>
      <c r="AO29" s="43"/>
      <c r="AP29" s="43" t="s">
        <v>44</v>
      </c>
      <c r="AQ29" s="43"/>
      <c r="AR29" s="43"/>
      <c r="AS29" s="43"/>
      <c r="AT29" s="43" t="s">
        <v>44</v>
      </c>
      <c r="AU29" s="43"/>
      <c r="AV29" s="43"/>
      <c r="AW29" s="43"/>
      <c r="AX29" s="43" t="s">
        <v>44</v>
      </c>
      <c r="AY29" s="43"/>
      <c r="AZ29" s="43"/>
      <c r="BA29" s="43"/>
      <c r="BB29" s="43">
        <v>0</v>
      </c>
      <c r="BC29" s="43"/>
      <c r="BD29" s="43"/>
      <c r="BE29" s="43"/>
      <c r="BF29" s="43" t="s">
        <v>44</v>
      </c>
      <c r="BG29" s="43"/>
      <c r="BH29" s="43">
        <v>0</v>
      </c>
      <c r="BI29" s="43"/>
      <c r="BJ29" s="43"/>
      <c r="BK29" s="43"/>
      <c r="BL29" s="43" t="s">
        <v>44</v>
      </c>
      <c r="BM29" s="43"/>
      <c r="BN29" s="43"/>
      <c r="BO29" s="43"/>
      <c r="BP29" s="43" t="s">
        <v>44</v>
      </c>
      <c r="BQ29" s="43"/>
      <c r="BR29" s="43"/>
      <c r="BS29" s="43"/>
      <c r="BT29" s="43" t="s">
        <v>44</v>
      </c>
      <c r="BU29" s="43"/>
      <c r="BV29" s="43"/>
      <c r="BW29" s="43"/>
      <c r="BX29" s="43">
        <v>0</v>
      </c>
      <c r="BY29" s="43"/>
      <c r="BZ29" s="43"/>
      <c r="CA29" s="43"/>
      <c r="CB29" s="43" t="s">
        <v>44</v>
      </c>
      <c r="CC29" s="43"/>
      <c r="CD29" s="42">
        <v>0</v>
      </c>
      <c r="CE29" s="42"/>
      <c r="CF29" s="43">
        <v>0</v>
      </c>
      <c r="CG29" s="43"/>
      <c r="CH29" s="43"/>
      <c r="CI29" s="43"/>
      <c r="CJ29" s="42">
        <v>0</v>
      </c>
      <c r="CK29" s="42"/>
      <c r="CL29" s="42"/>
      <c r="CM29" s="42"/>
      <c r="CN29" s="43">
        <v>0</v>
      </c>
      <c r="CO29" s="43"/>
      <c r="CP29" s="43"/>
      <c r="CQ29" s="43"/>
      <c r="CR29" s="42">
        <v>0</v>
      </c>
      <c r="CS29" s="42"/>
      <c r="CT29" s="42"/>
      <c r="CU29" s="42"/>
      <c r="CV29" s="43" t="s">
        <v>44</v>
      </c>
      <c r="CW29" s="43"/>
      <c r="CX29" s="43"/>
      <c r="CY29" s="43"/>
      <c r="CZ29" s="43" t="s">
        <v>44</v>
      </c>
      <c r="DA29" s="43"/>
      <c r="DB29" s="43"/>
      <c r="DC29" s="43"/>
      <c r="DD29" s="43" t="s">
        <v>44</v>
      </c>
      <c r="DE29" s="43"/>
      <c r="DF29" s="43"/>
      <c r="DG29" s="43"/>
      <c r="DH29" s="43" t="s">
        <v>44</v>
      </c>
      <c r="DI29" s="43"/>
      <c r="DJ29" s="43"/>
      <c r="DK29" s="43"/>
      <c r="DL29" s="43">
        <v>0</v>
      </c>
      <c r="DM29" s="43"/>
      <c r="DN29" s="43"/>
      <c r="DO29" s="43"/>
      <c r="DP29" s="43" t="s">
        <v>44</v>
      </c>
      <c r="DQ29" s="43"/>
    </row>
    <row r="30" spans="1:130" x14ac:dyDescent="0.25">
      <c r="A30" s="49">
        <v>9</v>
      </c>
      <c r="B30" s="49"/>
      <c r="C30" s="50" t="s">
        <v>20</v>
      </c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43">
        <v>0</v>
      </c>
      <c r="O30" s="43"/>
      <c r="P30" s="43"/>
      <c r="Q30" s="43"/>
      <c r="R30" s="43"/>
      <c r="S30" s="43"/>
      <c r="T30" s="43"/>
      <c r="U30" s="43">
        <v>0</v>
      </c>
      <c r="V30" s="43"/>
      <c r="W30" s="43"/>
      <c r="X30" s="43">
        <v>0</v>
      </c>
      <c r="Y30" s="43"/>
      <c r="Z30" s="43"/>
      <c r="AA30" s="41">
        <v>0</v>
      </c>
      <c r="AB30" s="41"/>
      <c r="AC30" s="41"/>
      <c r="AD30" s="43">
        <v>0</v>
      </c>
      <c r="AE30" s="43"/>
      <c r="AF30" s="43"/>
      <c r="AG30" s="43"/>
      <c r="AH30" s="83">
        <v>0</v>
      </c>
      <c r="AI30" s="83"/>
      <c r="AJ30" s="83"/>
      <c r="AK30" s="83"/>
      <c r="AL30" s="43" t="s">
        <v>44</v>
      </c>
      <c r="AM30" s="43"/>
      <c r="AN30" s="43"/>
      <c r="AO30" s="43"/>
      <c r="AP30" s="43" t="s">
        <v>44</v>
      </c>
      <c r="AQ30" s="43"/>
      <c r="AR30" s="43"/>
      <c r="AS30" s="43"/>
      <c r="AT30" s="43" t="s">
        <v>44</v>
      </c>
      <c r="AU30" s="43"/>
      <c r="AV30" s="43"/>
      <c r="AW30" s="43"/>
      <c r="AX30" s="43" t="s">
        <v>44</v>
      </c>
      <c r="AY30" s="43"/>
      <c r="AZ30" s="43"/>
      <c r="BA30" s="43"/>
      <c r="BB30" s="43">
        <v>0</v>
      </c>
      <c r="BC30" s="43"/>
      <c r="BD30" s="43"/>
      <c r="BE30" s="43"/>
      <c r="BF30" s="43" t="s">
        <v>44</v>
      </c>
      <c r="BG30" s="43"/>
      <c r="BH30" s="43">
        <v>0</v>
      </c>
      <c r="BI30" s="43"/>
      <c r="BJ30" s="43"/>
      <c r="BK30" s="43"/>
      <c r="BL30" s="43" t="s">
        <v>44</v>
      </c>
      <c r="BM30" s="43"/>
      <c r="BN30" s="43"/>
      <c r="BO30" s="43"/>
      <c r="BP30" s="43" t="s">
        <v>44</v>
      </c>
      <c r="BQ30" s="43"/>
      <c r="BR30" s="43"/>
      <c r="BS30" s="43"/>
      <c r="BT30" s="43" t="s">
        <v>44</v>
      </c>
      <c r="BU30" s="43"/>
      <c r="BV30" s="43"/>
      <c r="BW30" s="43"/>
      <c r="BX30" s="43">
        <v>0</v>
      </c>
      <c r="BY30" s="43"/>
      <c r="BZ30" s="43"/>
      <c r="CA30" s="43"/>
      <c r="CB30" s="43" t="s">
        <v>44</v>
      </c>
      <c r="CC30" s="43"/>
      <c r="CD30" s="42">
        <v>0</v>
      </c>
      <c r="CE30" s="42"/>
      <c r="CF30" s="43">
        <v>0</v>
      </c>
      <c r="CG30" s="43"/>
      <c r="CH30" s="43"/>
      <c r="CI30" s="43"/>
      <c r="CJ30" s="42">
        <v>0</v>
      </c>
      <c r="CK30" s="42"/>
      <c r="CL30" s="42"/>
      <c r="CM30" s="42"/>
      <c r="CN30" s="43">
        <v>0</v>
      </c>
      <c r="CO30" s="43"/>
      <c r="CP30" s="43"/>
      <c r="CQ30" s="43"/>
      <c r="CR30" s="42">
        <v>0</v>
      </c>
      <c r="CS30" s="42"/>
      <c r="CT30" s="42"/>
      <c r="CU30" s="42"/>
      <c r="CV30" s="43" t="s">
        <v>44</v>
      </c>
      <c r="CW30" s="43"/>
      <c r="CX30" s="43"/>
      <c r="CY30" s="43"/>
      <c r="CZ30" s="43" t="s">
        <v>44</v>
      </c>
      <c r="DA30" s="43"/>
      <c r="DB30" s="43"/>
      <c r="DC30" s="43"/>
      <c r="DD30" s="43" t="s">
        <v>44</v>
      </c>
      <c r="DE30" s="43"/>
      <c r="DF30" s="43"/>
      <c r="DG30" s="43"/>
      <c r="DH30" s="43" t="s">
        <v>44</v>
      </c>
      <c r="DI30" s="43"/>
      <c r="DJ30" s="43"/>
      <c r="DK30" s="43"/>
      <c r="DL30" s="43">
        <v>0</v>
      </c>
      <c r="DM30" s="43"/>
      <c r="DN30" s="43"/>
      <c r="DO30" s="43"/>
      <c r="DP30" s="43" t="s">
        <v>44</v>
      </c>
      <c r="DQ30" s="43"/>
    </row>
    <row r="31" spans="1:130" x14ac:dyDescent="0.25">
      <c r="A31" s="53" t="s">
        <v>22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35">
        <v>1326.8</v>
      </c>
      <c r="O31" s="35"/>
      <c r="P31" s="35"/>
      <c r="Q31" s="35"/>
      <c r="R31" s="35"/>
      <c r="S31" s="35"/>
      <c r="T31" s="35"/>
      <c r="U31" s="35">
        <v>81</v>
      </c>
      <c r="V31" s="35"/>
      <c r="W31" s="35"/>
      <c r="X31" s="35">
        <v>111</v>
      </c>
      <c r="Y31" s="35"/>
      <c r="Z31" s="35"/>
      <c r="AA31" s="119">
        <f>X31/N31</f>
        <v>8.3659933675007542E-2</v>
      </c>
      <c r="AB31" s="120"/>
      <c r="AC31" s="121"/>
      <c r="AD31" s="35">
        <v>5</v>
      </c>
      <c r="AE31" s="35"/>
      <c r="AF31" s="35"/>
      <c r="AG31" s="35"/>
      <c r="AH31" s="81">
        <f>(AD31/U31)*100</f>
        <v>6.1728395061728394</v>
      </c>
      <c r="AI31" s="81"/>
      <c r="AJ31" s="81"/>
      <c r="AK31" s="81"/>
      <c r="AL31" s="35" t="s">
        <v>44</v>
      </c>
      <c r="AM31" s="35"/>
      <c r="AN31" s="35"/>
      <c r="AO31" s="35"/>
      <c r="AP31" s="35" t="s">
        <v>44</v>
      </c>
      <c r="AQ31" s="35"/>
      <c r="AR31" s="35"/>
      <c r="AS31" s="35"/>
      <c r="AT31" s="35" t="s">
        <v>44</v>
      </c>
      <c r="AU31" s="35"/>
      <c r="AV31" s="35"/>
      <c r="AW31" s="35"/>
      <c r="AX31" s="35" t="s">
        <v>44</v>
      </c>
      <c r="AY31" s="35"/>
      <c r="AZ31" s="35"/>
      <c r="BA31" s="35"/>
      <c r="BB31" s="35">
        <v>5</v>
      </c>
      <c r="BC31" s="35"/>
      <c r="BD31" s="35"/>
      <c r="BE31" s="35"/>
      <c r="BF31" s="35" t="s">
        <v>44</v>
      </c>
      <c r="BG31" s="35"/>
      <c r="BH31" s="35">
        <v>0</v>
      </c>
      <c r="BI31" s="35"/>
      <c r="BJ31" s="35"/>
      <c r="BK31" s="35"/>
      <c r="BL31" s="35" t="s">
        <v>44</v>
      </c>
      <c r="BM31" s="35"/>
      <c r="BN31" s="35"/>
      <c r="BO31" s="35"/>
      <c r="BP31" s="35" t="s">
        <v>44</v>
      </c>
      <c r="BQ31" s="35"/>
      <c r="BR31" s="35"/>
      <c r="BS31" s="35"/>
      <c r="BT31" s="35" t="s">
        <v>44</v>
      </c>
      <c r="BU31" s="35"/>
      <c r="BV31" s="35"/>
      <c r="BW31" s="35"/>
      <c r="BX31" s="35">
        <v>0</v>
      </c>
      <c r="BY31" s="35"/>
      <c r="BZ31" s="35"/>
      <c r="CA31" s="35"/>
      <c r="CB31" s="35" t="s">
        <v>44</v>
      </c>
      <c r="CC31" s="35"/>
      <c r="CD31" s="34">
        <f>(BH31/AD31)*100</f>
        <v>0</v>
      </c>
      <c r="CE31" s="34"/>
      <c r="CF31" s="35">
        <v>9</v>
      </c>
      <c r="CG31" s="35"/>
      <c r="CH31" s="35"/>
      <c r="CI31" s="35"/>
      <c r="CJ31" s="36">
        <f>(CF31/X31)*100</f>
        <v>8.1081081081081088</v>
      </c>
      <c r="CK31" s="36"/>
      <c r="CL31" s="36"/>
      <c r="CM31" s="36"/>
      <c r="CN31" s="35">
        <v>9</v>
      </c>
      <c r="CO31" s="35"/>
      <c r="CP31" s="35"/>
      <c r="CQ31" s="35"/>
      <c r="CR31" s="34">
        <f>(CN31/X31)*100</f>
        <v>8.1081081081081088</v>
      </c>
      <c r="CS31" s="34"/>
      <c r="CT31" s="34"/>
      <c r="CU31" s="34"/>
      <c r="CV31" s="35" t="s">
        <v>44</v>
      </c>
      <c r="CW31" s="35"/>
      <c r="CX31" s="35"/>
      <c r="CY31" s="35"/>
      <c r="CZ31" s="35" t="s">
        <v>44</v>
      </c>
      <c r="DA31" s="35"/>
      <c r="DB31" s="35"/>
      <c r="DC31" s="35"/>
      <c r="DD31" s="35" t="s">
        <v>44</v>
      </c>
      <c r="DE31" s="35"/>
      <c r="DF31" s="35"/>
      <c r="DG31" s="35"/>
      <c r="DH31" s="35" t="s">
        <v>44</v>
      </c>
      <c r="DI31" s="35"/>
      <c r="DJ31" s="35"/>
      <c r="DK31" s="35"/>
      <c r="DL31" s="35">
        <v>9</v>
      </c>
      <c r="DM31" s="35"/>
      <c r="DN31" s="35"/>
      <c r="DO31" s="35"/>
      <c r="DP31" s="35" t="s">
        <v>44</v>
      </c>
      <c r="DQ31" s="35"/>
    </row>
    <row r="32" spans="1:130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</row>
    <row r="33" spans="1:121" ht="15.75" x14ac:dyDescent="0.25">
      <c r="A33" s="47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</row>
    <row r="34" spans="1:121" ht="15.7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</row>
    <row r="35" spans="1:121" ht="15.75" customHeight="1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</row>
    <row r="36" spans="1:121" ht="15.7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3"/>
      <c r="AN36" s="3"/>
      <c r="AO36" s="48" t="s">
        <v>50</v>
      </c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3"/>
      <c r="BC36" s="3"/>
      <c r="BD36" s="3"/>
      <c r="BE36" s="3"/>
      <c r="BF36" s="3" t="s">
        <v>38</v>
      </c>
      <c r="BG36" s="48"/>
      <c r="BH36" s="48"/>
      <c r="BI36" s="3" t="s">
        <v>38</v>
      </c>
      <c r="BJ36" s="48"/>
      <c r="BK36" s="48"/>
      <c r="BL36" s="48"/>
      <c r="BM36" s="48"/>
      <c r="BN36" s="48"/>
      <c r="BO36" s="48"/>
      <c r="BP36" s="48"/>
      <c r="BQ36" s="3"/>
      <c r="BR36" s="45">
        <v>20</v>
      </c>
      <c r="BS36" s="45"/>
      <c r="BT36" s="48">
        <v>23</v>
      </c>
      <c r="BU36" s="48"/>
      <c r="BV36" s="47" t="s">
        <v>39</v>
      </c>
      <c r="BW36" s="47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</row>
    <row r="37" spans="1:121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</row>
  </sheetData>
  <mergeCells count="398">
    <mergeCell ref="BT36:BU36"/>
    <mergeCell ref="BV36:BW36"/>
    <mergeCell ref="A33:Y36"/>
    <mergeCell ref="AA36:AL36"/>
    <mergeCell ref="AO36:BA36"/>
    <mergeCell ref="BG36:BH36"/>
    <mergeCell ref="BJ36:BP36"/>
    <mergeCell ref="BR36:BS36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DD31:DG31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BF30:BG30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R28:CU28"/>
    <mergeCell ref="CN28:CQ28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A27:B27"/>
    <mergeCell ref="C27:M27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AP27:AS27"/>
    <mergeCell ref="AT27:AW27"/>
    <mergeCell ref="BF28:BG28"/>
    <mergeCell ref="BH28:BK28"/>
    <mergeCell ref="N27:T27"/>
    <mergeCell ref="U27:W27"/>
    <mergeCell ref="X27:Z27"/>
    <mergeCell ref="BF27:BG27"/>
    <mergeCell ref="BH27:BK27"/>
    <mergeCell ref="BL27:BO27"/>
    <mergeCell ref="BP27:BS27"/>
    <mergeCell ref="AA27:AC27"/>
    <mergeCell ref="BT26:BW26"/>
    <mergeCell ref="BX26:CA26"/>
    <mergeCell ref="CB26:CC26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D27:AG27"/>
    <mergeCell ref="AH27:AK27"/>
    <mergeCell ref="AL27:AO27"/>
    <mergeCell ref="BH26:BK26"/>
    <mergeCell ref="BB27:BE27"/>
    <mergeCell ref="BL26:BO26"/>
    <mergeCell ref="BP26:BS26"/>
    <mergeCell ref="AX27:BA27"/>
    <mergeCell ref="DP25:DQ25"/>
    <mergeCell ref="CB25:CC25"/>
    <mergeCell ref="CD25:CE25"/>
    <mergeCell ref="CF25:CI25"/>
    <mergeCell ref="CJ25:CM25"/>
    <mergeCell ref="CR25:CU25"/>
    <mergeCell ref="DD26:DG26"/>
    <mergeCell ref="DH26:DK26"/>
    <mergeCell ref="DL26:DO26"/>
    <mergeCell ref="DP26:DQ26"/>
    <mergeCell ref="CV26:CY26"/>
    <mergeCell ref="CZ26:DC26"/>
    <mergeCell ref="CF26:CI26"/>
    <mergeCell ref="CJ26:CM26"/>
    <mergeCell ref="CN26:CQ26"/>
    <mergeCell ref="CR26:CU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AH25:AK25"/>
    <mergeCell ref="AL25:AO25"/>
    <mergeCell ref="AP25:AS25"/>
    <mergeCell ref="AT25:AW25"/>
    <mergeCell ref="AX25:BA25"/>
    <mergeCell ref="BB25:BE25"/>
    <mergeCell ref="AX26:BA26"/>
    <mergeCell ref="BB26:BE26"/>
    <mergeCell ref="BF26:BG26"/>
    <mergeCell ref="AP26:AS26"/>
    <mergeCell ref="AT26:AW26"/>
    <mergeCell ref="AX24:BA24"/>
    <mergeCell ref="BB24:BE24"/>
    <mergeCell ref="CN25:CQ25"/>
    <mergeCell ref="BF25:BG25"/>
    <mergeCell ref="BH25:BK25"/>
    <mergeCell ref="BL25:BO25"/>
    <mergeCell ref="BP25:BS25"/>
    <mergeCell ref="BT25:BW25"/>
    <mergeCell ref="BX25:CA25"/>
    <mergeCell ref="AL24:AO24"/>
    <mergeCell ref="AP24:AS24"/>
    <mergeCell ref="AT24:AW24"/>
    <mergeCell ref="DL24:DO24"/>
    <mergeCell ref="DP24:DQ24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BL24:BO24"/>
    <mergeCell ref="BP24:BS24"/>
    <mergeCell ref="AA24:AC24"/>
    <mergeCell ref="AD24:AG24"/>
    <mergeCell ref="AH24:AK24"/>
    <mergeCell ref="CV22:CY22"/>
    <mergeCell ref="CZ22:DC22"/>
    <mergeCell ref="DD22:DG22"/>
    <mergeCell ref="DH22:DK22"/>
    <mergeCell ref="DL22:DO22"/>
    <mergeCell ref="DP22:DQ22"/>
    <mergeCell ref="CB22:CC22"/>
    <mergeCell ref="CD26:CE26"/>
    <mergeCell ref="CF22:CI22"/>
    <mergeCell ref="CJ22:CM22"/>
    <mergeCell ref="CN22:CQ22"/>
    <mergeCell ref="CR22:CU22"/>
    <mergeCell ref="CD22:CE22"/>
    <mergeCell ref="DD23:DG23"/>
    <mergeCell ref="DH23:DK23"/>
    <mergeCell ref="DL23:DO23"/>
    <mergeCell ref="DP23:DQ23"/>
    <mergeCell ref="CV23:CY23"/>
    <mergeCell ref="CZ23:DC23"/>
    <mergeCell ref="CV25:CY25"/>
    <mergeCell ref="CZ25:DC25"/>
    <mergeCell ref="DD25:DG25"/>
    <mergeCell ref="DH25:DK25"/>
    <mergeCell ref="DL25:DO25"/>
    <mergeCell ref="AX23:BA23"/>
    <mergeCell ref="BB23:BE23"/>
    <mergeCell ref="BF23:BG23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BF22:BG22"/>
    <mergeCell ref="BH22:BK22"/>
    <mergeCell ref="BL22:BO22"/>
    <mergeCell ref="BP22:BS22"/>
    <mergeCell ref="BT22:BW22"/>
    <mergeCell ref="BX22:CA22"/>
    <mergeCell ref="AH22:AK22"/>
    <mergeCell ref="AL22:AO22"/>
    <mergeCell ref="AP22:AS22"/>
    <mergeCell ref="AT22:AW22"/>
    <mergeCell ref="AX22:BA22"/>
    <mergeCell ref="BB22:BE22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BL13:CA14"/>
    <mergeCell ref="CB13:CC20"/>
    <mergeCell ref="CZ13:DO14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DV26:DZ26"/>
    <mergeCell ref="CN8:DQ11"/>
    <mergeCell ref="CF7:DQ7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</mergeCells>
  <pageMargins left="0.7" right="0.7" top="0.75" bottom="0.75" header="0.3" footer="0.3"/>
  <pageSetup paperSize="9" scale="5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X37"/>
  <sheetViews>
    <sheetView view="pageBreakPreview" topLeftCell="A10" zoomScale="110" zoomScaleNormal="100" zoomScaleSheetLayoutView="110" workbookViewId="0">
      <selection activeCell="A26" sqref="A26:XFD26"/>
    </sheetView>
  </sheetViews>
  <sheetFormatPr defaultRowHeight="15" x14ac:dyDescent="0.25"/>
  <cols>
    <col min="1" max="12" width="1.7109375" customWidth="1"/>
    <col min="13" max="13" width="11.7109375" customWidth="1"/>
    <col min="14" max="82" width="1.7109375" customWidth="1"/>
    <col min="83" max="83" width="3.140625" customWidth="1"/>
    <col min="84" max="170" width="1.7109375" customWidth="1"/>
  </cols>
  <sheetData>
    <row r="1" spans="1:121" x14ac:dyDescent="0.25">
      <c r="A1" s="45" t="s">
        <v>47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</row>
    <row r="4" spans="1:121" ht="15.75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3"/>
      <c r="AC4" s="3"/>
      <c r="AD4" s="3"/>
      <c r="AE4" s="3"/>
      <c r="AF4" s="3"/>
      <c r="AG4" s="3"/>
      <c r="AH4" s="69" t="s">
        <v>1</v>
      </c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</row>
    <row r="5" spans="1:121" ht="15.75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3"/>
      <c r="AB5" s="3"/>
      <c r="AC5" s="3"/>
      <c r="AD5" s="48" t="s">
        <v>43</v>
      </c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3"/>
      <c r="BD5" s="3"/>
      <c r="BE5" s="3"/>
      <c r="BF5" s="3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</row>
    <row r="6" spans="1:121" ht="15.7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</row>
    <row r="7" spans="1:121" ht="15" customHeight="1" x14ac:dyDescent="0.25">
      <c r="A7" s="106" t="s">
        <v>4</v>
      </c>
      <c r="B7" s="106"/>
      <c r="C7" s="106" t="s">
        <v>10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5" t="s">
        <v>5</v>
      </c>
      <c r="O7" s="105"/>
      <c r="P7" s="105"/>
      <c r="Q7" s="105"/>
      <c r="R7" s="105"/>
      <c r="S7" s="105"/>
      <c r="T7" s="105"/>
      <c r="U7" s="105" t="s">
        <v>24</v>
      </c>
      <c r="V7" s="105"/>
      <c r="W7" s="105"/>
      <c r="X7" s="105"/>
      <c r="Y7" s="105"/>
      <c r="Z7" s="105"/>
      <c r="AA7" s="105" t="s">
        <v>11</v>
      </c>
      <c r="AB7" s="105"/>
      <c r="AC7" s="105"/>
      <c r="AD7" s="106" t="s">
        <v>25</v>
      </c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1" t="s">
        <v>36</v>
      </c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3"/>
    </row>
    <row r="8" spans="1:121" ht="15" customHeight="1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6" t="s">
        <v>12</v>
      </c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 t="s">
        <v>33</v>
      </c>
      <c r="BI8" s="106"/>
      <c r="BJ8" s="106"/>
      <c r="BK8" s="106"/>
      <c r="BL8" s="106"/>
      <c r="BM8" s="106"/>
      <c r="BN8" s="106"/>
      <c r="BO8" s="106"/>
      <c r="BP8" s="106"/>
      <c r="BQ8" s="106"/>
      <c r="BR8" s="106"/>
      <c r="BS8" s="106"/>
      <c r="BT8" s="106"/>
      <c r="BU8" s="106"/>
      <c r="BV8" s="106"/>
      <c r="BW8" s="106"/>
      <c r="BX8" s="106"/>
      <c r="BY8" s="106"/>
      <c r="BZ8" s="106"/>
      <c r="CA8" s="106"/>
      <c r="CB8" s="106"/>
      <c r="CC8" s="106"/>
      <c r="CD8" s="106"/>
      <c r="CE8" s="106"/>
      <c r="CF8" s="106" t="s">
        <v>34</v>
      </c>
      <c r="CG8" s="106"/>
      <c r="CH8" s="106"/>
      <c r="CI8" s="106"/>
      <c r="CJ8" s="106"/>
      <c r="CK8" s="106"/>
      <c r="CL8" s="106"/>
      <c r="CM8" s="106"/>
      <c r="CN8" s="92" t="s">
        <v>37</v>
      </c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4"/>
    </row>
    <row r="9" spans="1:121" x14ac:dyDescent="0.25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95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7"/>
    </row>
    <row r="10" spans="1:121" x14ac:dyDescent="0.25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95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7"/>
    </row>
    <row r="11" spans="1:121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  <c r="CK11" s="106"/>
      <c r="CL11" s="106"/>
      <c r="CM11" s="106"/>
      <c r="CN11" s="98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100"/>
    </row>
    <row r="12" spans="1:121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6" t="s">
        <v>26</v>
      </c>
      <c r="AE12" s="106"/>
      <c r="AF12" s="106"/>
      <c r="AG12" s="106"/>
      <c r="AH12" s="105" t="s">
        <v>27</v>
      </c>
      <c r="AI12" s="105"/>
      <c r="AJ12" s="105"/>
      <c r="AK12" s="105"/>
      <c r="AL12" s="105" t="s">
        <v>28</v>
      </c>
      <c r="AM12" s="105"/>
      <c r="AN12" s="105"/>
      <c r="AO12" s="105"/>
      <c r="AP12" s="106" t="s">
        <v>29</v>
      </c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 t="s">
        <v>26</v>
      </c>
      <c r="BI12" s="106"/>
      <c r="BJ12" s="106"/>
      <c r="BK12" s="106"/>
      <c r="BL12" s="106" t="s">
        <v>29</v>
      </c>
      <c r="BM12" s="106"/>
      <c r="BN12" s="106"/>
      <c r="BO12" s="106"/>
      <c r="BP12" s="106"/>
      <c r="BQ12" s="106"/>
      <c r="BR12" s="106"/>
      <c r="BS12" s="106"/>
      <c r="BT12" s="106"/>
      <c r="BU12" s="106"/>
      <c r="BV12" s="106"/>
      <c r="BW12" s="106"/>
      <c r="BX12" s="106"/>
      <c r="BY12" s="106"/>
      <c r="BZ12" s="106"/>
      <c r="CA12" s="106"/>
      <c r="CB12" s="106"/>
      <c r="CC12" s="106"/>
      <c r="CD12" s="105" t="s">
        <v>32</v>
      </c>
      <c r="CE12" s="105"/>
      <c r="CF12" s="106" t="s">
        <v>26</v>
      </c>
      <c r="CG12" s="106"/>
      <c r="CH12" s="106"/>
      <c r="CI12" s="106"/>
      <c r="CJ12" s="105" t="s">
        <v>27</v>
      </c>
      <c r="CK12" s="105"/>
      <c r="CL12" s="105"/>
      <c r="CM12" s="105"/>
      <c r="CN12" s="106" t="s">
        <v>26</v>
      </c>
      <c r="CO12" s="106"/>
      <c r="CP12" s="106"/>
      <c r="CQ12" s="106"/>
      <c r="CR12" s="105" t="s">
        <v>27</v>
      </c>
      <c r="CS12" s="105"/>
      <c r="CT12" s="105"/>
      <c r="CU12" s="105"/>
      <c r="CV12" s="105" t="s">
        <v>35</v>
      </c>
      <c r="CW12" s="105"/>
      <c r="CX12" s="105"/>
      <c r="CY12" s="105"/>
      <c r="CZ12" s="106" t="s">
        <v>29</v>
      </c>
      <c r="DA12" s="106"/>
      <c r="DB12" s="106"/>
      <c r="DC12" s="106"/>
      <c r="DD12" s="106"/>
      <c r="DE12" s="106"/>
      <c r="DF12" s="106"/>
      <c r="DG12" s="106"/>
      <c r="DH12" s="106"/>
      <c r="DI12" s="106"/>
      <c r="DJ12" s="106"/>
      <c r="DK12" s="106"/>
      <c r="DL12" s="106"/>
      <c r="DM12" s="106"/>
      <c r="DN12" s="106"/>
      <c r="DO12" s="106"/>
      <c r="DP12" s="106"/>
      <c r="DQ12" s="106"/>
    </row>
    <row r="13" spans="1:121" x14ac:dyDescent="0.25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6"/>
      <c r="AE13" s="106"/>
      <c r="AF13" s="106"/>
      <c r="AG13" s="106"/>
      <c r="AH13" s="105"/>
      <c r="AI13" s="105"/>
      <c r="AJ13" s="105"/>
      <c r="AK13" s="105"/>
      <c r="AL13" s="105"/>
      <c r="AM13" s="105"/>
      <c r="AN13" s="105"/>
      <c r="AO13" s="105"/>
      <c r="AP13" s="106" t="s">
        <v>30</v>
      </c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5" t="s">
        <v>31</v>
      </c>
      <c r="BG13" s="105"/>
      <c r="BH13" s="106"/>
      <c r="BI13" s="106"/>
      <c r="BJ13" s="106"/>
      <c r="BK13" s="106"/>
      <c r="BL13" s="106" t="s">
        <v>30</v>
      </c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5" t="s">
        <v>31</v>
      </c>
      <c r="CC13" s="105"/>
      <c r="CD13" s="105"/>
      <c r="CE13" s="105"/>
      <c r="CF13" s="106"/>
      <c r="CG13" s="106"/>
      <c r="CH13" s="106"/>
      <c r="CI13" s="106"/>
      <c r="CJ13" s="105"/>
      <c r="CK13" s="105"/>
      <c r="CL13" s="105"/>
      <c r="CM13" s="105"/>
      <c r="CN13" s="106"/>
      <c r="CO13" s="106"/>
      <c r="CP13" s="106"/>
      <c r="CQ13" s="106"/>
      <c r="CR13" s="105"/>
      <c r="CS13" s="105"/>
      <c r="CT13" s="105"/>
      <c r="CU13" s="105"/>
      <c r="CV13" s="105"/>
      <c r="CW13" s="105"/>
      <c r="CX13" s="105"/>
      <c r="CY13" s="105"/>
      <c r="CZ13" s="106" t="s">
        <v>30</v>
      </c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5" t="s">
        <v>31</v>
      </c>
      <c r="DQ13" s="105"/>
    </row>
    <row r="14" spans="1:12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6"/>
      <c r="AE14" s="106"/>
      <c r="AF14" s="106"/>
      <c r="AG14" s="106"/>
      <c r="AH14" s="105"/>
      <c r="AI14" s="105"/>
      <c r="AJ14" s="105"/>
      <c r="AK14" s="105"/>
      <c r="AL14" s="105"/>
      <c r="AM14" s="105"/>
      <c r="AN14" s="105"/>
      <c r="AO14" s="105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5"/>
      <c r="BG14" s="105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5"/>
      <c r="CC14" s="105"/>
      <c r="CD14" s="105"/>
      <c r="CE14" s="105"/>
      <c r="CF14" s="106"/>
      <c r="CG14" s="106"/>
      <c r="CH14" s="106"/>
      <c r="CI14" s="106"/>
      <c r="CJ14" s="105"/>
      <c r="CK14" s="105"/>
      <c r="CL14" s="105"/>
      <c r="CM14" s="105"/>
      <c r="CN14" s="106"/>
      <c r="CO14" s="106"/>
      <c r="CP14" s="106"/>
      <c r="CQ14" s="106"/>
      <c r="CR14" s="105"/>
      <c r="CS14" s="105"/>
      <c r="CT14" s="105"/>
      <c r="CU14" s="105"/>
      <c r="CV14" s="105"/>
      <c r="CW14" s="105"/>
      <c r="CX14" s="105"/>
      <c r="CY14" s="105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5"/>
      <c r="DQ14" s="105"/>
    </row>
    <row r="15" spans="1:12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6"/>
      <c r="AE15" s="106"/>
      <c r="AF15" s="106"/>
      <c r="AG15" s="106"/>
      <c r="AH15" s="105"/>
      <c r="AI15" s="105"/>
      <c r="AJ15" s="105"/>
      <c r="AK15" s="105"/>
      <c r="AL15" s="105"/>
      <c r="AM15" s="105"/>
      <c r="AN15" s="105"/>
      <c r="AO15" s="105"/>
      <c r="AP15" s="105" t="s">
        <v>6</v>
      </c>
      <c r="AQ15" s="105"/>
      <c r="AR15" s="105"/>
      <c r="AS15" s="105"/>
      <c r="AT15" s="105" t="s">
        <v>7</v>
      </c>
      <c r="AU15" s="105"/>
      <c r="AV15" s="105"/>
      <c r="AW15" s="105"/>
      <c r="AX15" s="105" t="s">
        <v>8</v>
      </c>
      <c r="AY15" s="105"/>
      <c r="AZ15" s="105"/>
      <c r="BA15" s="105"/>
      <c r="BB15" s="105" t="s">
        <v>9</v>
      </c>
      <c r="BC15" s="105"/>
      <c r="BD15" s="105"/>
      <c r="BE15" s="105"/>
      <c r="BF15" s="105"/>
      <c r="BG15" s="105"/>
      <c r="BH15" s="106"/>
      <c r="BI15" s="106"/>
      <c r="BJ15" s="106"/>
      <c r="BK15" s="106"/>
      <c r="BL15" s="105" t="s">
        <v>6</v>
      </c>
      <c r="BM15" s="105"/>
      <c r="BN15" s="105"/>
      <c r="BO15" s="105"/>
      <c r="BP15" s="105" t="s">
        <v>7</v>
      </c>
      <c r="BQ15" s="105"/>
      <c r="BR15" s="105"/>
      <c r="BS15" s="105"/>
      <c r="BT15" s="105" t="s">
        <v>8</v>
      </c>
      <c r="BU15" s="105"/>
      <c r="BV15" s="105"/>
      <c r="BW15" s="105"/>
      <c r="BX15" s="105" t="s">
        <v>9</v>
      </c>
      <c r="BY15" s="105"/>
      <c r="BZ15" s="105"/>
      <c r="CA15" s="105"/>
      <c r="CB15" s="105"/>
      <c r="CC15" s="105"/>
      <c r="CD15" s="105"/>
      <c r="CE15" s="105"/>
      <c r="CF15" s="106"/>
      <c r="CG15" s="106"/>
      <c r="CH15" s="106"/>
      <c r="CI15" s="106"/>
      <c r="CJ15" s="105"/>
      <c r="CK15" s="105"/>
      <c r="CL15" s="105"/>
      <c r="CM15" s="105"/>
      <c r="CN15" s="106"/>
      <c r="CO15" s="106"/>
      <c r="CP15" s="106"/>
      <c r="CQ15" s="106"/>
      <c r="CR15" s="105"/>
      <c r="CS15" s="105"/>
      <c r="CT15" s="105"/>
      <c r="CU15" s="105"/>
      <c r="CV15" s="105"/>
      <c r="CW15" s="105"/>
      <c r="CX15" s="105"/>
      <c r="CY15" s="105"/>
      <c r="CZ15" s="105" t="s">
        <v>6</v>
      </c>
      <c r="DA15" s="105"/>
      <c r="DB15" s="105"/>
      <c r="DC15" s="105"/>
      <c r="DD15" s="105" t="s">
        <v>7</v>
      </c>
      <c r="DE15" s="105"/>
      <c r="DF15" s="105"/>
      <c r="DG15" s="105"/>
      <c r="DH15" s="105" t="s">
        <v>8</v>
      </c>
      <c r="DI15" s="105"/>
      <c r="DJ15" s="105"/>
      <c r="DK15" s="105"/>
      <c r="DL15" s="105" t="s">
        <v>9</v>
      </c>
      <c r="DM15" s="105"/>
      <c r="DN15" s="105"/>
      <c r="DO15" s="105"/>
      <c r="DP15" s="105"/>
      <c r="DQ15" s="105"/>
    </row>
    <row r="16" spans="1:121" x14ac:dyDescent="0.2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5"/>
      <c r="O16" s="105"/>
      <c r="P16" s="105"/>
      <c r="Q16" s="105"/>
      <c r="R16" s="105"/>
      <c r="S16" s="105"/>
      <c r="T16" s="105"/>
      <c r="U16" s="105" t="s">
        <v>45</v>
      </c>
      <c r="V16" s="105"/>
      <c r="W16" s="105"/>
      <c r="X16" s="105" t="s">
        <v>46</v>
      </c>
      <c r="Y16" s="105"/>
      <c r="Z16" s="105"/>
      <c r="AA16" s="105"/>
      <c r="AB16" s="105"/>
      <c r="AC16" s="105"/>
      <c r="AD16" s="106"/>
      <c r="AE16" s="106"/>
      <c r="AF16" s="106"/>
      <c r="AG16" s="106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6"/>
      <c r="BI16" s="106"/>
      <c r="BJ16" s="106"/>
      <c r="BK16" s="106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6"/>
      <c r="CG16" s="106"/>
      <c r="CH16" s="106"/>
      <c r="CI16" s="106"/>
      <c r="CJ16" s="105"/>
      <c r="CK16" s="105"/>
      <c r="CL16" s="105"/>
      <c r="CM16" s="105"/>
      <c r="CN16" s="106"/>
      <c r="CO16" s="106"/>
      <c r="CP16" s="106"/>
      <c r="CQ16" s="106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</row>
    <row r="17" spans="1:128" x14ac:dyDescent="0.25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6"/>
      <c r="AE17" s="106"/>
      <c r="AF17" s="106"/>
      <c r="AG17" s="106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6"/>
      <c r="BI17" s="106"/>
      <c r="BJ17" s="106"/>
      <c r="BK17" s="106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6"/>
      <c r="CG17" s="106"/>
      <c r="CH17" s="106"/>
      <c r="CI17" s="106"/>
      <c r="CJ17" s="105"/>
      <c r="CK17" s="105"/>
      <c r="CL17" s="105"/>
      <c r="CM17" s="105"/>
      <c r="CN17" s="106"/>
      <c r="CO17" s="106"/>
      <c r="CP17" s="106"/>
      <c r="CQ17" s="106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  <c r="DO17" s="105"/>
      <c r="DP17" s="105"/>
      <c r="DQ17" s="105"/>
    </row>
    <row r="18" spans="1:128" x14ac:dyDescent="0.2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6"/>
      <c r="AE18" s="106"/>
      <c r="AF18" s="106"/>
      <c r="AG18" s="106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6"/>
      <c r="BI18" s="106"/>
      <c r="BJ18" s="106"/>
      <c r="BK18" s="106"/>
      <c r="BL18" s="105"/>
      <c r="BM18" s="105"/>
      <c r="BN18" s="105"/>
      <c r="BO18" s="105"/>
      <c r="BP18" s="105"/>
      <c r="BQ18" s="105"/>
      <c r="BR18" s="105"/>
      <c r="BS18" s="105"/>
      <c r="BT18" s="105"/>
      <c r="BU18" s="105"/>
      <c r="BV18" s="105"/>
      <c r="BW18" s="105"/>
      <c r="BX18" s="105"/>
      <c r="BY18" s="105"/>
      <c r="BZ18" s="105"/>
      <c r="CA18" s="105"/>
      <c r="CB18" s="105"/>
      <c r="CC18" s="105"/>
      <c r="CD18" s="105"/>
      <c r="CE18" s="105"/>
      <c r="CF18" s="106"/>
      <c r="CG18" s="106"/>
      <c r="CH18" s="106"/>
      <c r="CI18" s="106"/>
      <c r="CJ18" s="105"/>
      <c r="CK18" s="105"/>
      <c r="CL18" s="105"/>
      <c r="CM18" s="105"/>
      <c r="CN18" s="106"/>
      <c r="CO18" s="106"/>
      <c r="CP18" s="106"/>
      <c r="CQ18" s="106"/>
      <c r="CR18" s="105"/>
      <c r="CS18" s="105"/>
      <c r="CT18" s="105"/>
      <c r="CU18" s="105"/>
      <c r="CV18" s="105"/>
      <c r="CW18" s="105"/>
      <c r="CX18" s="105"/>
      <c r="CY18" s="105"/>
      <c r="CZ18" s="105"/>
      <c r="DA18" s="105"/>
      <c r="DB18" s="105"/>
      <c r="DC18" s="105"/>
      <c r="DD18" s="105"/>
      <c r="DE18" s="105"/>
      <c r="DF18" s="105"/>
      <c r="DG18" s="105"/>
      <c r="DH18" s="105"/>
      <c r="DI18" s="105"/>
      <c r="DJ18" s="105"/>
      <c r="DK18" s="105"/>
      <c r="DL18" s="105"/>
      <c r="DM18" s="105"/>
      <c r="DN18" s="105"/>
      <c r="DO18" s="105"/>
      <c r="DP18" s="105"/>
      <c r="DQ18" s="105"/>
    </row>
    <row r="19" spans="1:128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6"/>
      <c r="AE19" s="106"/>
      <c r="AF19" s="106"/>
      <c r="AG19" s="106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6"/>
      <c r="BI19" s="106"/>
      <c r="BJ19" s="106"/>
      <c r="BK19" s="106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6"/>
      <c r="CG19" s="106"/>
      <c r="CH19" s="106"/>
      <c r="CI19" s="106"/>
      <c r="CJ19" s="105"/>
      <c r="CK19" s="105"/>
      <c r="CL19" s="105"/>
      <c r="CM19" s="105"/>
      <c r="CN19" s="106"/>
      <c r="CO19" s="106"/>
      <c r="CP19" s="106"/>
      <c r="CQ19" s="106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  <c r="DO19" s="105"/>
      <c r="DP19" s="105"/>
      <c r="DQ19" s="105"/>
    </row>
    <row r="20" spans="1:128" x14ac:dyDescent="0.2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6"/>
      <c r="AE20" s="106"/>
      <c r="AF20" s="106"/>
      <c r="AG20" s="106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6"/>
      <c r="BI20" s="106"/>
      <c r="BJ20" s="106"/>
      <c r="BK20" s="106"/>
      <c r="BL20" s="105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6"/>
      <c r="CG20" s="106"/>
      <c r="CH20" s="106"/>
      <c r="CI20" s="106"/>
      <c r="CJ20" s="105"/>
      <c r="CK20" s="105"/>
      <c r="CL20" s="105"/>
      <c r="CM20" s="105"/>
      <c r="CN20" s="106"/>
      <c r="CO20" s="106"/>
      <c r="CP20" s="106"/>
      <c r="CQ20" s="106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  <c r="DH20" s="105"/>
      <c r="DI20" s="105"/>
      <c r="DJ20" s="105"/>
      <c r="DK20" s="105"/>
      <c r="DL20" s="105"/>
      <c r="DM20" s="105"/>
      <c r="DN20" s="105"/>
      <c r="DO20" s="105"/>
      <c r="DP20" s="105"/>
      <c r="DQ20" s="105"/>
    </row>
    <row r="21" spans="1:128" x14ac:dyDescent="0.25">
      <c r="A21" s="104">
        <v>1</v>
      </c>
      <c r="B21" s="104"/>
      <c r="C21" s="104">
        <v>2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v>3</v>
      </c>
      <c r="O21" s="104"/>
      <c r="P21" s="104"/>
      <c r="Q21" s="104"/>
      <c r="R21" s="104"/>
      <c r="S21" s="104"/>
      <c r="T21" s="104"/>
      <c r="U21" s="104">
        <v>4</v>
      </c>
      <c r="V21" s="104"/>
      <c r="W21" s="104"/>
      <c r="X21" s="104">
        <v>5</v>
      </c>
      <c r="Y21" s="104"/>
      <c r="Z21" s="104"/>
      <c r="AA21" s="104">
        <v>6</v>
      </c>
      <c r="AB21" s="104"/>
      <c r="AC21" s="104"/>
      <c r="AD21" s="104">
        <v>7</v>
      </c>
      <c r="AE21" s="104"/>
      <c r="AF21" s="104"/>
      <c r="AG21" s="104"/>
      <c r="AH21" s="104">
        <v>8</v>
      </c>
      <c r="AI21" s="104"/>
      <c r="AJ21" s="104"/>
      <c r="AK21" s="104"/>
      <c r="AL21" s="104">
        <v>9</v>
      </c>
      <c r="AM21" s="104"/>
      <c r="AN21" s="104"/>
      <c r="AO21" s="104"/>
      <c r="AP21" s="104">
        <v>10</v>
      </c>
      <c r="AQ21" s="104"/>
      <c r="AR21" s="104"/>
      <c r="AS21" s="104"/>
      <c r="AT21" s="104">
        <v>11</v>
      </c>
      <c r="AU21" s="104"/>
      <c r="AV21" s="104"/>
      <c r="AW21" s="104"/>
      <c r="AX21" s="104">
        <v>12</v>
      </c>
      <c r="AY21" s="104"/>
      <c r="AZ21" s="104"/>
      <c r="BA21" s="104"/>
      <c r="BB21" s="104">
        <v>13</v>
      </c>
      <c r="BC21" s="104"/>
      <c r="BD21" s="104"/>
      <c r="BE21" s="104"/>
      <c r="BF21" s="104">
        <v>14</v>
      </c>
      <c r="BG21" s="104"/>
      <c r="BH21" s="104">
        <v>15</v>
      </c>
      <c r="BI21" s="104"/>
      <c r="BJ21" s="104"/>
      <c r="BK21" s="104"/>
      <c r="BL21" s="104">
        <v>16</v>
      </c>
      <c r="BM21" s="104"/>
      <c r="BN21" s="104"/>
      <c r="BO21" s="104"/>
      <c r="BP21" s="104">
        <v>17</v>
      </c>
      <c r="BQ21" s="104"/>
      <c r="BR21" s="104"/>
      <c r="BS21" s="104"/>
      <c r="BT21" s="104">
        <v>18</v>
      </c>
      <c r="BU21" s="104"/>
      <c r="BV21" s="104"/>
      <c r="BW21" s="104"/>
      <c r="BX21" s="104">
        <v>19</v>
      </c>
      <c r="BY21" s="104"/>
      <c r="BZ21" s="104"/>
      <c r="CA21" s="104"/>
      <c r="CB21" s="104">
        <v>20</v>
      </c>
      <c r="CC21" s="104"/>
      <c r="CD21" s="104">
        <v>21</v>
      </c>
      <c r="CE21" s="104"/>
      <c r="CF21" s="104">
        <v>22</v>
      </c>
      <c r="CG21" s="104"/>
      <c r="CH21" s="104"/>
      <c r="CI21" s="104"/>
      <c r="CJ21" s="104">
        <v>23</v>
      </c>
      <c r="CK21" s="104"/>
      <c r="CL21" s="104"/>
      <c r="CM21" s="104"/>
      <c r="CN21" s="104">
        <v>24</v>
      </c>
      <c r="CO21" s="104"/>
      <c r="CP21" s="104"/>
      <c r="CQ21" s="104"/>
      <c r="CR21" s="104">
        <v>25</v>
      </c>
      <c r="CS21" s="104"/>
      <c r="CT21" s="104"/>
      <c r="CU21" s="104"/>
      <c r="CV21" s="104">
        <v>26</v>
      </c>
      <c r="CW21" s="104"/>
      <c r="CX21" s="104"/>
      <c r="CY21" s="104"/>
      <c r="CZ21" s="104">
        <v>27</v>
      </c>
      <c r="DA21" s="104"/>
      <c r="DB21" s="104"/>
      <c r="DC21" s="104"/>
      <c r="DD21" s="104">
        <v>28</v>
      </c>
      <c r="DE21" s="104"/>
      <c r="DF21" s="104"/>
      <c r="DG21" s="104"/>
      <c r="DH21" s="104">
        <v>29</v>
      </c>
      <c r="DI21" s="104"/>
      <c r="DJ21" s="104"/>
      <c r="DK21" s="104"/>
      <c r="DL21" s="104">
        <v>30</v>
      </c>
      <c r="DM21" s="104"/>
      <c r="DN21" s="104"/>
      <c r="DO21" s="104"/>
      <c r="DP21" s="104">
        <v>31</v>
      </c>
      <c r="DQ21" s="104"/>
    </row>
    <row r="22" spans="1:128" s="17" customFormat="1" x14ac:dyDescent="0.25">
      <c r="A22" s="56">
        <v>1</v>
      </c>
      <c r="B22" s="56"/>
      <c r="C22" s="57" t="s">
        <v>13</v>
      </c>
      <c r="D22" s="58"/>
      <c r="E22" s="58"/>
      <c r="F22" s="58"/>
      <c r="G22" s="58"/>
      <c r="H22" s="58"/>
      <c r="I22" s="58"/>
      <c r="J22" s="58"/>
      <c r="K22" s="58"/>
      <c r="L22" s="58"/>
      <c r="M22" s="59"/>
      <c r="N22" s="28">
        <v>5</v>
      </c>
      <c r="O22" s="28"/>
      <c r="P22" s="28"/>
      <c r="Q22" s="28"/>
      <c r="R22" s="28"/>
      <c r="S22" s="28"/>
      <c r="T22" s="28"/>
      <c r="U22" s="28">
        <v>34</v>
      </c>
      <c r="V22" s="28"/>
      <c r="W22" s="28"/>
      <c r="X22" s="28">
        <v>34</v>
      </c>
      <c r="Y22" s="28"/>
      <c r="Z22" s="28"/>
      <c r="AA22" s="108">
        <f>X22/N22</f>
        <v>6.8</v>
      </c>
      <c r="AB22" s="108"/>
      <c r="AC22" s="108"/>
      <c r="AD22" s="28">
        <v>11</v>
      </c>
      <c r="AE22" s="28"/>
      <c r="AF22" s="28"/>
      <c r="AG22" s="28"/>
      <c r="AH22" s="83">
        <f t="shared" ref="AH22:AH23" si="0">(AD22/U22)*100</f>
        <v>32.352941176470587</v>
      </c>
      <c r="AI22" s="83"/>
      <c r="AJ22" s="83"/>
      <c r="AK22" s="83"/>
      <c r="AL22" s="28" t="s">
        <v>44</v>
      </c>
      <c r="AM22" s="28"/>
      <c r="AN22" s="28"/>
      <c r="AO22" s="28"/>
      <c r="AP22" s="28" t="s">
        <v>44</v>
      </c>
      <c r="AQ22" s="28"/>
      <c r="AR22" s="28"/>
      <c r="AS22" s="28"/>
      <c r="AT22" s="28" t="s">
        <v>44</v>
      </c>
      <c r="AU22" s="28"/>
      <c r="AV22" s="28"/>
      <c r="AW22" s="28"/>
      <c r="AX22" s="28" t="s">
        <v>44</v>
      </c>
      <c r="AY22" s="28"/>
      <c r="AZ22" s="28"/>
      <c r="BA22" s="28"/>
      <c r="BB22" s="28">
        <v>11</v>
      </c>
      <c r="BC22" s="28"/>
      <c r="BD22" s="28"/>
      <c r="BE22" s="28"/>
      <c r="BF22" s="28" t="s">
        <v>44</v>
      </c>
      <c r="BG22" s="28"/>
      <c r="BH22" s="28">
        <v>1</v>
      </c>
      <c r="BI22" s="28"/>
      <c r="BJ22" s="28"/>
      <c r="BK22" s="28"/>
      <c r="BL22" s="28" t="s">
        <v>44</v>
      </c>
      <c r="BM22" s="28"/>
      <c r="BN22" s="28"/>
      <c r="BO22" s="28"/>
      <c r="BP22" s="28" t="s">
        <v>44</v>
      </c>
      <c r="BQ22" s="28"/>
      <c r="BR22" s="28"/>
      <c r="BS22" s="28"/>
      <c r="BT22" s="28" t="s">
        <v>44</v>
      </c>
      <c r="BU22" s="28"/>
      <c r="BV22" s="28"/>
      <c r="BW22" s="28"/>
      <c r="BX22" s="28">
        <v>1</v>
      </c>
      <c r="BY22" s="28"/>
      <c r="BZ22" s="28"/>
      <c r="CA22" s="28"/>
      <c r="CB22" s="28" t="s">
        <v>44</v>
      </c>
      <c r="CC22" s="28"/>
      <c r="CD22" s="28">
        <f>(BH22/AD22)*100</f>
        <v>9.0909090909090917</v>
      </c>
      <c r="CE22" s="28"/>
      <c r="CF22" s="28">
        <v>11</v>
      </c>
      <c r="CG22" s="28"/>
      <c r="CH22" s="28"/>
      <c r="CI22" s="28"/>
      <c r="CJ22" s="108">
        <f t="shared" ref="CJ22:CJ26" si="1">(CF22/X22)*100</f>
        <v>32.352941176470587</v>
      </c>
      <c r="CK22" s="108"/>
      <c r="CL22" s="108"/>
      <c r="CM22" s="108"/>
      <c r="CN22" s="28">
        <v>11</v>
      </c>
      <c r="CO22" s="28"/>
      <c r="CP22" s="28"/>
      <c r="CQ22" s="28"/>
      <c r="CR22" s="108">
        <f>(CN22/X22)*100</f>
        <v>32.352941176470587</v>
      </c>
      <c r="CS22" s="108"/>
      <c r="CT22" s="108"/>
      <c r="CU22" s="108"/>
      <c r="CV22" s="28" t="s">
        <v>44</v>
      </c>
      <c r="CW22" s="28"/>
      <c r="CX22" s="28"/>
      <c r="CY22" s="28"/>
      <c r="CZ22" s="28" t="s">
        <v>44</v>
      </c>
      <c r="DA22" s="28"/>
      <c r="DB22" s="28"/>
      <c r="DC22" s="28"/>
      <c r="DD22" s="28" t="s">
        <v>44</v>
      </c>
      <c r="DE22" s="28"/>
      <c r="DF22" s="28"/>
      <c r="DG22" s="28"/>
      <c r="DH22" s="28" t="s">
        <v>44</v>
      </c>
      <c r="DI22" s="28"/>
      <c r="DJ22" s="28"/>
      <c r="DK22" s="28"/>
      <c r="DL22" s="28">
        <v>11</v>
      </c>
      <c r="DM22" s="28"/>
      <c r="DN22" s="28"/>
      <c r="DO22" s="28"/>
      <c r="DP22" s="28" t="s">
        <v>44</v>
      </c>
      <c r="DQ22" s="28"/>
    </row>
    <row r="23" spans="1:128" s="17" customFormat="1" x14ac:dyDescent="0.25">
      <c r="A23" s="56">
        <v>2</v>
      </c>
      <c r="B23" s="56"/>
      <c r="C23" s="57" t="s">
        <v>14</v>
      </c>
      <c r="D23" s="58"/>
      <c r="E23" s="58"/>
      <c r="F23" s="58"/>
      <c r="G23" s="58"/>
      <c r="H23" s="58"/>
      <c r="I23" s="58"/>
      <c r="J23" s="58"/>
      <c r="K23" s="58"/>
      <c r="L23" s="58"/>
      <c r="M23" s="59"/>
      <c r="N23" s="28">
        <v>30</v>
      </c>
      <c r="O23" s="28"/>
      <c r="P23" s="28"/>
      <c r="Q23" s="28"/>
      <c r="R23" s="28"/>
      <c r="S23" s="28"/>
      <c r="T23" s="28"/>
      <c r="U23" s="28">
        <v>55</v>
      </c>
      <c r="V23" s="28"/>
      <c r="W23" s="28"/>
      <c r="X23" s="28">
        <v>35</v>
      </c>
      <c r="Y23" s="28"/>
      <c r="Z23" s="28"/>
      <c r="AA23" s="108">
        <f>X23/N23</f>
        <v>1.1666666666666667</v>
      </c>
      <c r="AB23" s="108"/>
      <c r="AC23" s="108"/>
      <c r="AD23" s="28">
        <v>19</v>
      </c>
      <c r="AE23" s="28"/>
      <c r="AF23" s="28"/>
      <c r="AG23" s="28"/>
      <c r="AH23" s="83">
        <f t="shared" si="0"/>
        <v>34.545454545454547</v>
      </c>
      <c r="AI23" s="83"/>
      <c r="AJ23" s="83"/>
      <c r="AK23" s="83"/>
      <c r="AL23" s="28" t="s">
        <v>44</v>
      </c>
      <c r="AM23" s="28"/>
      <c r="AN23" s="28"/>
      <c r="AO23" s="28"/>
      <c r="AP23" s="28" t="s">
        <v>44</v>
      </c>
      <c r="AQ23" s="28"/>
      <c r="AR23" s="28"/>
      <c r="AS23" s="28"/>
      <c r="AT23" s="28" t="s">
        <v>44</v>
      </c>
      <c r="AU23" s="28"/>
      <c r="AV23" s="28"/>
      <c r="AW23" s="28"/>
      <c r="AX23" s="28" t="s">
        <v>44</v>
      </c>
      <c r="AY23" s="28"/>
      <c r="AZ23" s="28"/>
      <c r="BA23" s="28"/>
      <c r="BB23" s="28">
        <v>19</v>
      </c>
      <c r="BC23" s="28"/>
      <c r="BD23" s="28"/>
      <c r="BE23" s="28"/>
      <c r="BF23" s="28" t="s">
        <v>44</v>
      </c>
      <c r="BG23" s="28"/>
      <c r="BH23" s="28">
        <v>3</v>
      </c>
      <c r="BI23" s="28"/>
      <c r="BJ23" s="28"/>
      <c r="BK23" s="28"/>
      <c r="BL23" s="28" t="s">
        <v>44</v>
      </c>
      <c r="BM23" s="28"/>
      <c r="BN23" s="28"/>
      <c r="BO23" s="28"/>
      <c r="BP23" s="28" t="s">
        <v>44</v>
      </c>
      <c r="BQ23" s="28"/>
      <c r="BR23" s="28"/>
      <c r="BS23" s="28"/>
      <c r="BT23" s="28" t="s">
        <v>44</v>
      </c>
      <c r="BU23" s="28"/>
      <c r="BV23" s="28"/>
      <c r="BW23" s="28"/>
      <c r="BX23" s="28">
        <v>3</v>
      </c>
      <c r="BY23" s="28"/>
      <c r="BZ23" s="28"/>
      <c r="CA23" s="28"/>
      <c r="CB23" s="28" t="s">
        <v>44</v>
      </c>
      <c r="CC23" s="28"/>
      <c r="CD23" s="29">
        <f>(BH23/AD23)*100</f>
        <v>15.789473684210526</v>
      </c>
      <c r="CE23" s="29"/>
      <c r="CF23" s="28">
        <v>12</v>
      </c>
      <c r="CG23" s="28"/>
      <c r="CH23" s="28"/>
      <c r="CI23" s="28"/>
      <c r="CJ23" s="108">
        <f t="shared" si="1"/>
        <v>34.285714285714285</v>
      </c>
      <c r="CK23" s="108"/>
      <c r="CL23" s="108"/>
      <c r="CM23" s="108"/>
      <c r="CN23" s="28">
        <v>11</v>
      </c>
      <c r="CO23" s="28"/>
      <c r="CP23" s="28"/>
      <c r="CQ23" s="28"/>
      <c r="CR23" s="108">
        <f>(CN23/X23)*100</f>
        <v>31.428571428571427</v>
      </c>
      <c r="CS23" s="108"/>
      <c r="CT23" s="108"/>
      <c r="CU23" s="108"/>
      <c r="CV23" s="28" t="s">
        <v>44</v>
      </c>
      <c r="CW23" s="28"/>
      <c r="CX23" s="28"/>
      <c r="CY23" s="28"/>
      <c r="CZ23" s="28" t="s">
        <v>44</v>
      </c>
      <c r="DA23" s="28"/>
      <c r="DB23" s="28"/>
      <c r="DC23" s="28"/>
      <c r="DD23" s="28" t="s">
        <v>44</v>
      </c>
      <c r="DE23" s="28"/>
      <c r="DF23" s="28"/>
      <c r="DG23" s="28"/>
      <c r="DH23" s="28" t="s">
        <v>44</v>
      </c>
      <c r="DI23" s="28"/>
      <c r="DJ23" s="28"/>
      <c r="DK23" s="28"/>
      <c r="DL23" s="28">
        <v>11</v>
      </c>
      <c r="DM23" s="28"/>
      <c r="DN23" s="28"/>
      <c r="DO23" s="28"/>
      <c r="DP23" s="28" t="s">
        <v>44</v>
      </c>
      <c r="DQ23" s="28"/>
    </row>
    <row r="24" spans="1:128" s="17" customFormat="1" x14ac:dyDescent="0.25">
      <c r="A24" s="56">
        <v>3</v>
      </c>
      <c r="B24" s="56"/>
      <c r="C24" s="57" t="s">
        <v>15</v>
      </c>
      <c r="D24" s="58"/>
      <c r="E24" s="58"/>
      <c r="F24" s="58"/>
      <c r="G24" s="58"/>
      <c r="H24" s="58"/>
      <c r="I24" s="58"/>
      <c r="J24" s="58"/>
      <c r="K24" s="58"/>
      <c r="L24" s="58"/>
      <c r="M24" s="59"/>
      <c r="N24" s="28">
        <v>40.9</v>
      </c>
      <c r="O24" s="28"/>
      <c r="P24" s="28"/>
      <c r="Q24" s="28"/>
      <c r="R24" s="28"/>
      <c r="S24" s="28"/>
      <c r="T24" s="28"/>
      <c r="U24" s="28">
        <v>89</v>
      </c>
      <c r="V24" s="28"/>
      <c r="W24" s="28"/>
      <c r="X24" s="28">
        <v>53</v>
      </c>
      <c r="Y24" s="28"/>
      <c r="Z24" s="28"/>
      <c r="AA24" s="108">
        <f>X24/N24</f>
        <v>1.2958435207823962</v>
      </c>
      <c r="AB24" s="108"/>
      <c r="AC24" s="108"/>
      <c r="AD24" s="28">
        <v>31</v>
      </c>
      <c r="AE24" s="28"/>
      <c r="AF24" s="28"/>
      <c r="AG24" s="28"/>
      <c r="AH24" s="83">
        <f t="shared" ref="AH24:AH26" si="2">(AD24/U24)*100</f>
        <v>34.831460674157306</v>
      </c>
      <c r="AI24" s="83"/>
      <c r="AJ24" s="83"/>
      <c r="AK24" s="83"/>
      <c r="AL24" s="28" t="s">
        <v>44</v>
      </c>
      <c r="AM24" s="28"/>
      <c r="AN24" s="28"/>
      <c r="AO24" s="28"/>
      <c r="AP24" s="28" t="s">
        <v>44</v>
      </c>
      <c r="AQ24" s="28"/>
      <c r="AR24" s="28"/>
      <c r="AS24" s="28"/>
      <c r="AT24" s="28" t="s">
        <v>44</v>
      </c>
      <c r="AU24" s="28"/>
      <c r="AV24" s="28"/>
      <c r="AW24" s="28"/>
      <c r="AX24" s="28" t="s">
        <v>44</v>
      </c>
      <c r="AY24" s="28"/>
      <c r="AZ24" s="28"/>
      <c r="BA24" s="28"/>
      <c r="BB24" s="28">
        <v>31</v>
      </c>
      <c r="BC24" s="28"/>
      <c r="BD24" s="28"/>
      <c r="BE24" s="28"/>
      <c r="BF24" s="28" t="s">
        <v>44</v>
      </c>
      <c r="BG24" s="28"/>
      <c r="BH24" s="28">
        <v>0</v>
      </c>
      <c r="BI24" s="28"/>
      <c r="BJ24" s="28"/>
      <c r="BK24" s="28"/>
      <c r="BL24" s="28" t="s">
        <v>44</v>
      </c>
      <c r="BM24" s="28"/>
      <c r="BN24" s="28"/>
      <c r="BO24" s="28"/>
      <c r="BP24" s="28" t="s">
        <v>44</v>
      </c>
      <c r="BQ24" s="28"/>
      <c r="BR24" s="28"/>
      <c r="BS24" s="28"/>
      <c r="BT24" s="28" t="s">
        <v>44</v>
      </c>
      <c r="BU24" s="28"/>
      <c r="BV24" s="28"/>
      <c r="BW24" s="28"/>
      <c r="BX24" s="28">
        <v>0</v>
      </c>
      <c r="BY24" s="28"/>
      <c r="BZ24" s="28"/>
      <c r="CA24" s="28"/>
      <c r="CB24" s="28" t="s">
        <v>44</v>
      </c>
      <c r="CC24" s="28"/>
      <c r="CD24" s="29">
        <f>(BH24/AD24)*100</f>
        <v>0</v>
      </c>
      <c r="CE24" s="29"/>
      <c r="CF24" s="28">
        <v>18</v>
      </c>
      <c r="CG24" s="28"/>
      <c r="CH24" s="28"/>
      <c r="CI24" s="28"/>
      <c r="CJ24" s="108">
        <f t="shared" si="1"/>
        <v>33.962264150943398</v>
      </c>
      <c r="CK24" s="108"/>
      <c r="CL24" s="108"/>
      <c r="CM24" s="108"/>
      <c r="CN24" s="28">
        <v>18</v>
      </c>
      <c r="CO24" s="28"/>
      <c r="CP24" s="28"/>
      <c r="CQ24" s="28"/>
      <c r="CR24" s="108">
        <f>(CN24/X24)*100</f>
        <v>33.962264150943398</v>
      </c>
      <c r="CS24" s="108"/>
      <c r="CT24" s="108"/>
      <c r="CU24" s="108"/>
      <c r="CV24" s="28" t="s">
        <v>44</v>
      </c>
      <c r="CW24" s="28"/>
      <c r="CX24" s="28"/>
      <c r="CY24" s="28"/>
      <c r="CZ24" s="28" t="s">
        <v>44</v>
      </c>
      <c r="DA24" s="28"/>
      <c r="DB24" s="28"/>
      <c r="DC24" s="28"/>
      <c r="DD24" s="28" t="s">
        <v>44</v>
      </c>
      <c r="DE24" s="28"/>
      <c r="DF24" s="28"/>
      <c r="DG24" s="28"/>
      <c r="DH24" s="28" t="s">
        <v>44</v>
      </c>
      <c r="DI24" s="28"/>
      <c r="DJ24" s="28"/>
      <c r="DK24" s="28"/>
      <c r="DL24" s="28">
        <v>18</v>
      </c>
      <c r="DM24" s="28"/>
      <c r="DN24" s="28"/>
      <c r="DO24" s="28"/>
      <c r="DP24" s="28" t="s">
        <v>44</v>
      </c>
      <c r="DQ24" s="28"/>
    </row>
    <row r="25" spans="1:128" s="17" customFormat="1" x14ac:dyDescent="0.25">
      <c r="A25" s="56">
        <v>4</v>
      </c>
      <c r="B25" s="56"/>
      <c r="C25" s="73" t="s">
        <v>16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8">
        <v>830.32</v>
      </c>
      <c r="O25" s="28"/>
      <c r="P25" s="28"/>
      <c r="Q25" s="28"/>
      <c r="R25" s="28"/>
      <c r="S25" s="28"/>
      <c r="T25" s="28"/>
      <c r="U25" s="28">
        <v>5555</v>
      </c>
      <c r="V25" s="28"/>
      <c r="W25" s="28"/>
      <c r="X25" s="28">
        <v>5880</v>
      </c>
      <c r="Y25" s="28"/>
      <c r="Z25" s="28"/>
      <c r="AA25" s="108">
        <f>X25/N25</f>
        <v>7.0816070912419304</v>
      </c>
      <c r="AB25" s="108"/>
      <c r="AC25" s="108"/>
      <c r="AD25" s="28">
        <v>1944</v>
      </c>
      <c r="AE25" s="28"/>
      <c r="AF25" s="28"/>
      <c r="AG25" s="28"/>
      <c r="AH25" s="83">
        <f t="shared" si="2"/>
        <v>34.995499549954992</v>
      </c>
      <c r="AI25" s="83"/>
      <c r="AJ25" s="83"/>
      <c r="AK25" s="83"/>
      <c r="AL25" s="28" t="s">
        <v>44</v>
      </c>
      <c r="AM25" s="28"/>
      <c r="AN25" s="28"/>
      <c r="AO25" s="28"/>
      <c r="AP25" s="28" t="s">
        <v>44</v>
      </c>
      <c r="AQ25" s="28"/>
      <c r="AR25" s="28"/>
      <c r="AS25" s="28"/>
      <c r="AT25" s="28" t="s">
        <v>44</v>
      </c>
      <c r="AU25" s="28"/>
      <c r="AV25" s="28"/>
      <c r="AW25" s="28"/>
      <c r="AX25" s="28" t="s">
        <v>44</v>
      </c>
      <c r="AY25" s="28"/>
      <c r="AZ25" s="28"/>
      <c r="BA25" s="28"/>
      <c r="BB25" s="28">
        <v>1944</v>
      </c>
      <c r="BC25" s="28"/>
      <c r="BD25" s="28"/>
      <c r="BE25" s="28"/>
      <c r="BF25" s="28" t="s">
        <v>44</v>
      </c>
      <c r="BG25" s="28"/>
      <c r="BH25" s="28">
        <v>1944</v>
      </c>
      <c r="BI25" s="28"/>
      <c r="BJ25" s="28"/>
      <c r="BK25" s="28"/>
      <c r="BL25" s="28" t="s">
        <v>44</v>
      </c>
      <c r="BM25" s="28"/>
      <c r="BN25" s="28"/>
      <c r="BO25" s="28"/>
      <c r="BP25" s="28" t="s">
        <v>44</v>
      </c>
      <c r="BQ25" s="28"/>
      <c r="BR25" s="28"/>
      <c r="BS25" s="28"/>
      <c r="BT25" s="28" t="s">
        <v>44</v>
      </c>
      <c r="BU25" s="28"/>
      <c r="BV25" s="28"/>
      <c r="BW25" s="28"/>
      <c r="BX25" s="28">
        <v>1944</v>
      </c>
      <c r="BY25" s="28"/>
      <c r="BZ25" s="28"/>
      <c r="CA25" s="28"/>
      <c r="CB25" s="28" t="s">
        <v>44</v>
      </c>
      <c r="CC25" s="28"/>
      <c r="CD25" s="29">
        <f>(BH25/AD25)*100</f>
        <v>100</v>
      </c>
      <c r="CE25" s="29"/>
      <c r="CF25" s="28">
        <v>2058</v>
      </c>
      <c r="CG25" s="28"/>
      <c r="CH25" s="28"/>
      <c r="CI25" s="28"/>
      <c r="CJ25" s="108">
        <f t="shared" si="1"/>
        <v>35</v>
      </c>
      <c r="CK25" s="108"/>
      <c r="CL25" s="108"/>
      <c r="CM25" s="108"/>
      <c r="CN25" s="28">
        <v>2058</v>
      </c>
      <c r="CO25" s="28"/>
      <c r="CP25" s="28"/>
      <c r="CQ25" s="28"/>
      <c r="CR25" s="108">
        <f>(CN25/X25)*100</f>
        <v>35</v>
      </c>
      <c r="CS25" s="108"/>
      <c r="CT25" s="108"/>
      <c r="CU25" s="108"/>
      <c r="CV25" s="28" t="s">
        <v>44</v>
      </c>
      <c r="CW25" s="28"/>
      <c r="CX25" s="28"/>
      <c r="CY25" s="28"/>
      <c r="CZ25" s="28" t="s">
        <v>44</v>
      </c>
      <c r="DA25" s="28"/>
      <c r="DB25" s="28"/>
      <c r="DC25" s="28"/>
      <c r="DD25" s="28" t="s">
        <v>44</v>
      </c>
      <c r="DE25" s="28"/>
      <c r="DF25" s="28"/>
      <c r="DG25" s="28"/>
      <c r="DH25" s="28" t="s">
        <v>44</v>
      </c>
      <c r="DI25" s="28"/>
      <c r="DJ25" s="28"/>
      <c r="DK25" s="28"/>
      <c r="DL25" s="28">
        <v>2058</v>
      </c>
      <c r="DM25" s="28"/>
      <c r="DN25" s="28"/>
      <c r="DO25" s="28"/>
      <c r="DP25" s="28" t="s">
        <v>44</v>
      </c>
      <c r="DQ25" s="28"/>
      <c r="DT25" s="88">
        <f>X25*CR25/100</f>
        <v>2058</v>
      </c>
      <c r="DU25" s="88"/>
      <c r="DV25" s="88"/>
      <c r="DW25" s="88"/>
      <c r="DX25" s="88"/>
    </row>
    <row r="26" spans="1:128" s="17" customFormat="1" x14ac:dyDescent="0.25">
      <c r="A26" s="56">
        <v>5</v>
      </c>
      <c r="B26" s="56"/>
      <c r="C26" s="73" t="s">
        <v>17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8">
        <v>359.4</v>
      </c>
      <c r="O26" s="28"/>
      <c r="P26" s="28"/>
      <c r="Q26" s="28"/>
      <c r="R26" s="28"/>
      <c r="S26" s="28"/>
      <c r="T26" s="28"/>
      <c r="U26" s="28">
        <v>1702</v>
      </c>
      <c r="V26" s="28"/>
      <c r="W26" s="28"/>
      <c r="X26" s="28">
        <v>1709</v>
      </c>
      <c r="Y26" s="28"/>
      <c r="Z26" s="28"/>
      <c r="AA26" s="108">
        <f>X26/N26</f>
        <v>4.7551474680022263</v>
      </c>
      <c r="AB26" s="108"/>
      <c r="AC26" s="108"/>
      <c r="AD26" s="28">
        <v>595</v>
      </c>
      <c r="AE26" s="28"/>
      <c r="AF26" s="28"/>
      <c r="AG26" s="28"/>
      <c r="AH26" s="83">
        <f t="shared" si="2"/>
        <v>34.958871915393651</v>
      </c>
      <c r="AI26" s="83"/>
      <c r="AJ26" s="83"/>
      <c r="AK26" s="83"/>
      <c r="AL26" s="28" t="s">
        <v>44</v>
      </c>
      <c r="AM26" s="28"/>
      <c r="AN26" s="28"/>
      <c r="AO26" s="28"/>
      <c r="AP26" s="28" t="s">
        <v>44</v>
      </c>
      <c r="AQ26" s="28"/>
      <c r="AR26" s="28"/>
      <c r="AS26" s="28"/>
      <c r="AT26" s="28" t="s">
        <v>44</v>
      </c>
      <c r="AU26" s="28"/>
      <c r="AV26" s="28"/>
      <c r="AW26" s="28"/>
      <c r="AX26" s="28" t="s">
        <v>44</v>
      </c>
      <c r="AY26" s="28"/>
      <c r="AZ26" s="28"/>
      <c r="BA26" s="28"/>
      <c r="BB26" s="28">
        <v>595</v>
      </c>
      <c r="BC26" s="28"/>
      <c r="BD26" s="28"/>
      <c r="BE26" s="28"/>
      <c r="BF26" s="28" t="s">
        <v>44</v>
      </c>
      <c r="BG26" s="28"/>
      <c r="BH26" s="28">
        <v>595</v>
      </c>
      <c r="BI26" s="28"/>
      <c r="BJ26" s="28"/>
      <c r="BK26" s="28"/>
      <c r="BL26" s="28" t="s">
        <v>44</v>
      </c>
      <c r="BM26" s="28"/>
      <c r="BN26" s="28"/>
      <c r="BO26" s="28"/>
      <c r="BP26" s="28" t="s">
        <v>44</v>
      </c>
      <c r="BQ26" s="28"/>
      <c r="BR26" s="28"/>
      <c r="BS26" s="28"/>
      <c r="BT26" s="28" t="s">
        <v>44</v>
      </c>
      <c r="BU26" s="28"/>
      <c r="BV26" s="28"/>
      <c r="BW26" s="28"/>
      <c r="BX26" s="28">
        <v>595</v>
      </c>
      <c r="BY26" s="28"/>
      <c r="BZ26" s="28"/>
      <c r="CA26" s="28"/>
      <c r="CB26" s="28" t="s">
        <v>44</v>
      </c>
      <c r="CC26" s="28"/>
      <c r="CD26" s="29">
        <f>(BH26/AD26)*100</f>
        <v>100</v>
      </c>
      <c r="CE26" s="29"/>
      <c r="CF26" s="28">
        <v>598</v>
      </c>
      <c r="CG26" s="28"/>
      <c r="CH26" s="28"/>
      <c r="CI26" s="28"/>
      <c r="CJ26" s="108">
        <f t="shared" si="1"/>
        <v>34.99122293739029</v>
      </c>
      <c r="CK26" s="108"/>
      <c r="CL26" s="108"/>
      <c r="CM26" s="108"/>
      <c r="CN26" s="28">
        <v>597</v>
      </c>
      <c r="CO26" s="28"/>
      <c r="CP26" s="28"/>
      <c r="CQ26" s="28"/>
      <c r="CR26" s="108">
        <f>(CN26/X26)*100</f>
        <v>34.932709186658869</v>
      </c>
      <c r="CS26" s="108"/>
      <c r="CT26" s="108"/>
      <c r="CU26" s="108"/>
      <c r="CV26" s="28" t="s">
        <v>44</v>
      </c>
      <c r="CW26" s="28"/>
      <c r="CX26" s="28"/>
      <c r="CY26" s="28"/>
      <c r="CZ26" s="28" t="s">
        <v>44</v>
      </c>
      <c r="DA26" s="28"/>
      <c r="DB26" s="28"/>
      <c r="DC26" s="28"/>
      <c r="DD26" s="28" t="s">
        <v>44</v>
      </c>
      <c r="DE26" s="28"/>
      <c r="DF26" s="28"/>
      <c r="DG26" s="28"/>
      <c r="DH26" s="28" t="s">
        <v>44</v>
      </c>
      <c r="DI26" s="28"/>
      <c r="DJ26" s="28"/>
      <c r="DK26" s="28"/>
      <c r="DL26" s="28">
        <v>597</v>
      </c>
      <c r="DM26" s="28"/>
      <c r="DN26" s="28"/>
      <c r="DO26" s="28"/>
      <c r="DP26" s="28" t="s">
        <v>44</v>
      </c>
      <c r="DQ26" s="28"/>
      <c r="DT26" s="88">
        <f>X26*CR26/100</f>
        <v>597.00000000000011</v>
      </c>
      <c r="DU26" s="88"/>
      <c r="DV26" s="88"/>
      <c r="DW26" s="88"/>
      <c r="DX26" s="88"/>
    </row>
    <row r="27" spans="1:128" s="17" customFormat="1" x14ac:dyDescent="0.25">
      <c r="A27" s="56">
        <v>6</v>
      </c>
      <c r="B27" s="56"/>
      <c r="C27" s="57" t="s">
        <v>18</v>
      </c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28">
        <v>0</v>
      </c>
      <c r="O27" s="28"/>
      <c r="P27" s="28"/>
      <c r="Q27" s="28"/>
      <c r="R27" s="28"/>
      <c r="S27" s="28"/>
      <c r="T27" s="28"/>
      <c r="U27" s="28">
        <v>0</v>
      </c>
      <c r="V27" s="28"/>
      <c r="W27" s="28"/>
      <c r="X27" s="28">
        <v>0</v>
      </c>
      <c r="Y27" s="28"/>
      <c r="Z27" s="28"/>
      <c r="AA27" s="29">
        <v>0</v>
      </c>
      <c r="AB27" s="29"/>
      <c r="AC27" s="29"/>
      <c r="AD27" s="28">
        <v>0</v>
      </c>
      <c r="AE27" s="28"/>
      <c r="AF27" s="28"/>
      <c r="AG27" s="28"/>
      <c r="AH27" s="83">
        <v>0</v>
      </c>
      <c r="AI27" s="83"/>
      <c r="AJ27" s="83"/>
      <c r="AK27" s="83"/>
      <c r="AL27" s="28" t="s">
        <v>44</v>
      </c>
      <c r="AM27" s="28"/>
      <c r="AN27" s="28"/>
      <c r="AO27" s="28"/>
      <c r="AP27" s="28" t="s">
        <v>44</v>
      </c>
      <c r="AQ27" s="28"/>
      <c r="AR27" s="28"/>
      <c r="AS27" s="28"/>
      <c r="AT27" s="28" t="s">
        <v>44</v>
      </c>
      <c r="AU27" s="28"/>
      <c r="AV27" s="28"/>
      <c r="AW27" s="28"/>
      <c r="AX27" s="28" t="s">
        <v>44</v>
      </c>
      <c r="AY27" s="28"/>
      <c r="AZ27" s="28"/>
      <c r="BA27" s="28"/>
      <c r="BB27" s="28">
        <v>0</v>
      </c>
      <c r="BC27" s="28"/>
      <c r="BD27" s="28"/>
      <c r="BE27" s="28"/>
      <c r="BF27" s="28" t="s">
        <v>44</v>
      </c>
      <c r="BG27" s="28"/>
      <c r="BH27" s="28">
        <v>0</v>
      </c>
      <c r="BI27" s="28"/>
      <c r="BJ27" s="28"/>
      <c r="BK27" s="28"/>
      <c r="BL27" s="28" t="s">
        <v>44</v>
      </c>
      <c r="BM27" s="28"/>
      <c r="BN27" s="28"/>
      <c r="BO27" s="28"/>
      <c r="BP27" s="28" t="s">
        <v>44</v>
      </c>
      <c r="BQ27" s="28"/>
      <c r="BR27" s="28"/>
      <c r="BS27" s="28"/>
      <c r="BT27" s="28" t="s">
        <v>44</v>
      </c>
      <c r="BU27" s="28"/>
      <c r="BV27" s="28"/>
      <c r="BW27" s="28"/>
      <c r="BX27" s="28">
        <v>0</v>
      </c>
      <c r="BY27" s="28"/>
      <c r="BZ27" s="28"/>
      <c r="CA27" s="28"/>
      <c r="CB27" s="28" t="s">
        <v>44</v>
      </c>
      <c r="CC27" s="28"/>
      <c r="CD27" s="29">
        <v>0</v>
      </c>
      <c r="CE27" s="29"/>
      <c r="CF27" s="28">
        <v>0</v>
      </c>
      <c r="CG27" s="28"/>
      <c r="CH27" s="28"/>
      <c r="CI27" s="28"/>
      <c r="CJ27" s="29">
        <v>0</v>
      </c>
      <c r="CK27" s="29"/>
      <c r="CL27" s="29"/>
      <c r="CM27" s="29"/>
      <c r="CN27" s="28">
        <v>0</v>
      </c>
      <c r="CO27" s="28"/>
      <c r="CP27" s="28"/>
      <c r="CQ27" s="28"/>
      <c r="CR27" s="29">
        <v>0</v>
      </c>
      <c r="CS27" s="29"/>
      <c r="CT27" s="29"/>
      <c r="CU27" s="29"/>
      <c r="CV27" s="28" t="s">
        <v>44</v>
      </c>
      <c r="CW27" s="28"/>
      <c r="CX27" s="28"/>
      <c r="CY27" s="28"/>
      <c r="CZ27" s="28" t="s">
        <v>44</v>
      </c>
      <c r="DA27" s="28"/>
      <c r="DB27" s="28"/>
      <c r="DC27" s="28"/>
      <c r="DD27" s="28" t="s">
        <v>44</v>
      </c>
      <c r="DE27" s="28"/>
      <c r="DF27" s="28"/>
      <c r="DG27" s="28"/>
      <c r="DH27" s="28" t="s">
        <v>44</v>
      </c>
      <c r="DI27" s="28"/>
      <c r="DJ27" s="28"/>
      <c r="DK27" s="28"/>
      <c r="DL27" s="28">
        <v>0</v>
      </c>
      <c r="DM27" s="28"/>
      <c r="DN27" s="28"/>
      <c r="DO27" s="28"/>
      <c r="DP27" s="28" t="s">
        <v>44</v>
      </c>
      <c r="DQ27" s="28"/>
    </row>
    <row r="28" spans="1:128" s="17" customFormat="1" x14ac:dyDescent="0.25">
      <c r="A28" s="56">
        <v>7</v>
      </c>
      <c r="B28" s="56"/>
      <c r="C28" s="57" t="s">
        <v>19</v>
      </c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28">
        <v>32.36</v>
      </c>
      <c r="O28" s="28"/>
      <c r="P28" s="28"/>
      <c r="Q28" s="28"/>
      <c r="R28" s="28"/>
      <c r="S28" s="28"/>
      <c r="T28" s="28"/>
      <c r="U28" s="28">
        <v>143</v>
      </c>
      <c r="V28" s="28"/>
      <c r="W28" s="28"/>
      <c r="X28" s="28">
        <v>181</v>
      </c>
      <c r="Y28" s="28"/>
      <c r="Z28" s="28"/>
      <c r="AA28" s="108">
        <f>X28/N28</f>
        <v>5.5933250927070457</v>
      </c>
      <c r="AB28" s="108"/>
      <c r="AC28" s="108"/>
      <c r="AD28" s="28">
        <v>50</v>
      </c>
      <c r="AE28" s="28"/>
      <c r="AF28" s="28"/>
      <c r="AG28" s="28"/>
      <c r="AH28" s="83">
        <f t="shared" ref="AH28" si="3">(AD28/U28)*100</f>
        <v>34.965034965034967</v>
      </c>
      <c r="AI28" s="83"/>
      <c r="AJ28" s="83"/>
      <c r="AK28" s="83"/>
      <c r="AL28" s="28" t="s">
        <v>44</v>
      </c>
      <c r="AM28" s="28"/>
      <c r="AN28" s="28"/>
      <c r="AO28" s="28"/>
      <c r="AP28" s="28" t="s">
        <v>44</v>
      </c>
      <c r="AQ28" s="28"/>
      <c r="AR28" s="28"/>
      <c r="AS28" s="28"/>
      <c r="AT28" s="28" t="s">
        <v>44</v>
      </c>
      <c r="AU28" s="28"/>
      <c r="AV28" s="28"/>
      <c r="AW28" s="28"/>
      <c r="AX28" s="28" t="s">
        <v>44</v>
      </c>
      <c r="AY28" s="28"/>
      <c r="AZ28" s="28"/>
      <c r="BA28" s="28"/>
      <c r="BB28" s="28">
        <v>50</v>
      </c>
      <c r="BC28" s="28"/>
      <c r="BD28" s="28"/>
      <c r="BE28" s="28"/>
      <c r="BF28" s="28" t="s">
        <v>44</v>
      </c>
      <c r="BG28" s="28"/>
      <c r="BH28" s="28">
        <v>0</v>
      </c>
      <c r="BI28" s="28"/>
      <c r="BJ28" s="28"/>
      <c r="BK28" s="28"/>
      <c r="BL28" s="28" t="s">
        <v>44</v>
      </c>
      <c r="BM28" s="28"/>
      <c r="BN28" s="28"/>
      <c r="BO28" s="28"/>
      <c r="BP28" s="28" t="s">
        <v>44</v>
      </c>
      <c r="BQ28" s="28"/>
      <c r="BR28" s="28"/>
      <c r="BS28" s="28"/>
      <c r="BT28" s="28" t="s">
        <v>44</v>
      </c>
      <c r="BU28" s="28"/>
      <c r="BV28" s="28"/>
      <c r="BW28" s="28"/>
      <c r="BX28" s="28">
        <v>0</v>
      </c>
      <c r="BY28" s="28"/>
      <c r="BZ28" s="28"/>
      <c r="CA28" s="28"/>
      <c r="CB28" s="28" t="s">
        <v>44</v>
      </c>
      <c r="CC28" s="28"/>
      <c r="CD28" s="29">
        <v>0</v>
      </c>
      <c r="CE28" s="29"/>
      <c r="CF28" s="28">
        <v>63</v>
      </c>
      <c r="CG28" s="28"/>
      <c r="CH28" s="28"/>
      <c r="CI28" s="28"/>
      <c r="CJ28" s="108">
        <f t="shared" ref="CJ28" si="4">(CF28/X28)*100</f>
        <v>34.806629834254146</v>
      </c>
      <c r="CK28" s="108"/>
      <c r="CL28" s="108"/>
      <c r="CM28" s="108"/>
      <c r="CN28" s="28">
        <v>50</v>
      </c>
      <c r="CO28" s="28"/>
      <c r="CP28" s="28"/>
      <c r="CQ28" s="28"/>
      <c r="CR28" s="108">
        <f>(CN28/X28)*100</f>
        <v>27.624309392265197</v>
      </c>
      <c r="CS28" s="108"/>
      <c r="CT28" s="108"/>
      <c r="CU28" s="108"/>
      <c r="CV28" s="28" t="s">
        <v>44</v>
      </c>
      <c r="CW28" s="28"/>
      <c r="CX28" s="28"/>
      <c r="CY28" s="28"/>
      <c r="CZ28" s="28" t="s">
        <v>44</v>
      </c>
      <c r="DA28" s="28"/>
      <c r="DB28" s="28"/>
      <c r="DC28" s="28"/>
      <c r="DD28" s="28" t="s">
        <v>44</v>
      </c>
      <c r="DE28" s="28"/>
      <c r="DF28" s="28"/>
      <c r="DG28" s="28"/>
      <c r="DH28" s="28" t="s">
        <v>44</v>
      </c>
      <c r="DI28" s="28"/>
      <c r="DJ28" s="28"/>
      <c r="DK28" s="28"/>
      <c r="DL28" s="28">
        <v>50</v>
      </c>
      <c r="DM28" s="28"/>
      <c r="DN28" s="28"/>
      <c r="DO28" s="28"/>
      <c r="DP28" s="28" t="s">
        <v>44</v>
      </c>
      <c r="DQ28" s="28"/>
      <c r="DT28" s="88">
        <f>X28*CR28/100</f>
        <v>50.000000000000007</v>
      </c>
      <c r="DU28" s="88"/>
      <c r="DV28" s="88"/>
      <c r="DW28" s="88"/>
      <c r="DX28" s="88"/>
    </row>
    <row r="29" spans="1:128" x14ac:dyDescent="0.25">
      <c r="A29" s="49">
        <v>8</v>
      </c>
      <c r="B29" s="49"/>
      <c r="C29" s="50" t="s">
        <v>21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  <c r="N29" s="43">
        <v>0</v>
      </c>
      <c r="O29" s="43"/>
      <c r="P29" s="43"/>
      <c r="Q29" s="43"/>
      <c r="R29" s="43"/>
      <c r="S29" s="43"/>
      <c r="T29" s="43"/>
      <c r="U29" s="43">
        <v>0</v>
      </c>
      <c r="V29" s="43"/>
      <c r="W29" s="43"/>
      <c r="X29" s="43">
        <v>0</v>
      </c>
      <c r="Y29" s="43"/>
      <c r="Z29" s="43"/>
      <c r="AA29" s="29">
        <v>0</v>
      </c>
      <c r="AB29" s="29"/>
      <c r="AC29" s="29"/>
      <c r="AD29" s="43">
        <v>0</v>
      </c>
      <c r="AE29" s="43"/>
      <c r="AF29" s="43"/>
      <c r="AG29" s="43"/>
      <c r="AH29" s="83">
        <v>0</v>
      </c>
      <c r="AI29" s="83"/>
      <c r="AJ29" s="83"/>
      <c r="AK29" s="83"/>
      <c r="AL29" s="43" t="s">
        <v>44</v>
      </c>
      <c r="AM29" s="43"/>
      <c r="AN29" s="43"/>
      <c r="AO29" s="43"/>
      <c r="AP29" s="43" t="s">
        <v>44</v>
      </c>
      <c r="AQ29" s="43"/>
      <c r="AR29" s="43"/>
      <c r="AS29" s="43"/>
      <c r="AT29" s="43" t="s">
        <v>44</v>
      </c>
      <c r="AU29" s="43"/>
      <c r="AV29" s="43"/>
      <c r="AW29" s="43"/>
      <c r="AX29" s="43" t="s">
        <v>44</v>
      </c>
      <c r="AY29" s="43"/>
      <c r="AZ29" s="43"/>
      <c r="BA29" s="43"/>
      <c r="BB29" s="43">
        <v>0</v>
      </c>
      <c r="BC29" s="43"/>
      <c r="BD29" s="43"/>
      <c r="BE29" s="43"/>
      <c r="BF29" s="43" t="s">
        <v>44</v>
      </c>
      <c r="BG29" s="43"/>
      <c r="BH29" s="43">
        <v>0</v>
      </c>
      <c r="BI29" s="43"/>
      <c r="BJ29" s="43"/>
      <c r="BK29" s="43"/>
      <c r="BL29" s="43" t="s">
        <v>44</v>
      </c>
      <c r="BM29" s="43"/>
      <c r="BN29" s="43"/>
      <c r="BO29" s="43"/>
      <c r="BP29" s="43" t="s">
        <v>44</v>
      </c>
      <c r="BQ29" s="43"/>
      <c r="BR29" s="43"/>
      <c r="BS29" s="43"/>
      <c r="BT29" s="43" t="s">
        <v>44</v>
      </c>
      <c r="BU29" s="43"/>
      <c r="BV29" s="43"/>
      <c r="BW29" s="43"/>
      <c r="BX29" s="43">
        <v>0</v>
      </c>
      <c r="BY29" s="43"/>
      <c r="BZ29" s="43"/>
      <c r="CA29" s="43"/>
      <c r="CB29" s="43" t="s">
        <v>44</v>
      </c>
      <c r="CC29" s="43"/>
      <c r="CD29" s="42">
        <v>0</v>
      </c>
      <c r="CE29" s="42"/>
      <c r="CF29" s="43">
        <v>0</v>
      </c>
      <c r="CG29" s="43"/>
      <c r="CH29" s="43"/>
      <c r="CI29" s="43"/>
      <c r="CJ29" s="42">
        <v>0</v>
      </c>
      <c r="CK29" s="42"/>
      <c r="CL29" s="42"/>
      <c r="CM29" s="42"/>
      <c r="CN29" s="43">
        <v>0</v>
      </c>
      <c r="CO29" s="43"/>
      <c r="CP29" s="43"/>
      <c r="CQ29" s="43"/>
      <c r="CR29" s="42">
        <v>0</v>
      </c>
      <c r="CS29" s="42"/>
      <c r="CT29" s="42"/>
      <c r="CU29" s="42"/>
      <c r="CV29" s="43" t="s">
        <v>44</v>
      </c>
      <c r="CW29" s="43"/>
      <c r="CX29" s="43"/>
      <c r="CY29" s="43"/>
      <c r="CZ29" s="43" t="s">
        <v>44</v>
      </c>
      <c r="DA29" s="43"/>
      <c r="DB29" s="43"/>
      <c r="DC29" s="43"/>
      <c r="DD29" s="43" t="s">
        <v>44</v>
      </c>
      <c r="DE29" s="43"/>
      <c r="DF29" s="43"/>
      <c r="DG29" s="43"/>
      <c r="DH29" s="43" t="s">
        <v>44</v>
      </c>
      <c r="DI29" s="43"/>
      <c r="DJ29" s="43"/>
      <c r="DK29" s="43"/>
      <c r="DL29" s="43">
        <v>0</v>
      </c>
      <c r="DM29" s="43"/>
      <c r="DN29" s="43"/>
      <c r="DO29" s="43"/>
      <c r="DP29" s="43" t="s">
        <v>44</v>
      </c>
      <c r="DQ29" s="43"/>
    </row>
    <row r="30" spans="1:128" x14ac:dyDescent="0.25">
      <c r="A30" s="49">
        <v>9</v>
      </c>
      <c r="B30" s="49"/>
      <c r="C30" s="50" t="s">
        <v>20</v>
      </c>
      <c r="D30" s="51"/>
      <c r="E30" s="51"/>
      <c r="F30" s="51"/>
      <c r="G30" s="51"/>
      <c r="H30" s="51"/>
      <c r="I30" s="51"/>
      <c r="J30" s="51"/>
      <c r="K30" s="51"/>
      <c r="L30" s="51"/>
      <c r="M30" s="52"/>
      <c r="N30" s="43">
        <v>0</v>
      </c>
      <c r="O30" s="43"/>
      <c r="P30" s="43"/>
      <c r="Q30" s="43"/>
      <c r="R30" s="43"/>
      <c r="S30" s="43"/>
      <c r="T30" s="43"/>
      <c r="U30" s="43">
        <v>0</v>
      </c>
      <c r="V30" s="43"/>
      <c r="W30" s="43"/>
      <c r="X30" s="43">
        <v>0</v>
      </c>
      <c r="Y30" s="43"/>
      <c r="Z30" s="43"/>
      <c r="AA30" s="29">
        <v>0</v>
      </c>
      <c r="AB30" s="29"/>
      <c r="AC30" s="29"/>
      <c r="AD30" s="43">
        <v>0</v>
      </c>
      <c r="AE30" s="43"/>
      <c r="AF30" s="43"/>
      <c r="AG30" s="43"/>
      <c r="AH30" s="83">
        <v>0</v>
      </c>
      <c r="AI30" s="83"/>
      <c r="AJ30" s="83"/>
      <c r="AK30" s="83"/>
      <c r="AL30" s="43" t="s">
        <v>44</v>
      </c>
      <c r="AM30" s="43"/>
      <c r="AN30" s="43"/>
      <c r="AO30" s="43"/>
      <c r="AP30" s="43" t="s">
        <v>44</v>
      </c>
      <c r="AQ30" s="43"/>
      <c r="AR30" s="43"/>
      <c r="AS30" s="43"/>
      <c r="AT30" s="43" t="s">
        <v>44</v>
      </c>
      <c r="AU30" s="43"/>
      <c r="AV30" s="43"/>
      <c r="AW30" s="43"/>
      <c r="AX30" s="43" t="s">
        <v>44</v>
      </c>
      <c r="AY30" s="43"/>
      <c r="AZ30" s="43"/>
      <c r="BA30" s="43"/>
      <c r="BB30" s="43">
        <v>0</v>
      </c>
      <c r="BC30" s="43"/>
      <c r="BD30" s="43"/>
      <c r="BE30" s="43"/>
      <c r="BF30" s="43" t="s">
        <v>44</v>
      </c>
      <c r="BG30" s="43"/>
      <c r="BH30" s="43">
        <v>0</v>
      </c>
      <c r="BI30" s="43"/>
      <c r="BJ30" s="43"/>
      <c r="BK30" s="43"/>
      <c r="BL30" s="43" t="s">
        <v>44</v>
      </c>
      <c r="BM30" s="43"/>
      <c r="BN30" s="43"/>
      <c r="BO30" s="43"/>
      <c r="BP30" s="43" t="s">
        <v>44</v>
      </c>
      <c r="BQ30" s="43"/>
      <c r="BR30" s="43"/>
      <c r="BS30" s="43"/>
      <c r="BT30" s="43" t="s">
        <v>44</v>
      </c>
      <c r="BU30" s="43"/>
      <c r="BV30" s="43"/>
      <c r="BW30" s="43"/>
      <c r="BX30" s="43">
        <v>0</v>
      </c>
      <c r="BY30" s="43"/>
      <c r="BZ30" s="43"/>
      <c r="CA30" s="43"/>
      <c r="CB30" s="43" t="s">
        <v>44</v>
      </c>
      <c r="CC30" s="43"/>
      <c r="CD30" s="42">
        <v>0</v>
      </c>
      <c r="CE30" s="42"/>
      <c r="CF30" s="43">
        <v>0</v>
      </c>
      <c r="CG30" s="43"/>
      <c r="CH30" s="43"/>
      <c r="CI30" s="43"/>
      <c r="CJ30" s="42">
        <v>0</v>
      </c>
      <c r="CK30" s="42"/>
      <c r="CL30" s="42"/>
      <c r="CM30" s="42"/>
      <c r="CN30" s="43">
        <v>0</v>
      </c>
      <c r="CO30" s="43"/>
      <c r="CP30" s="43"/>
      <c r="CQ30" s="43"/>
      <c r="CR30" s="42">
        <v>0</v>
      </c>
      <c r="CS30" s="42"/>
      <c r="CT30" s="42"/>
      <c r="CU30" s="42"/>
      <c r="CV30" s="43" t="s">
        <v>44</v>
      </c>
      <c r="CW30" s="43"/>
      <c r="CX30" s="43"/>
      <c r="CY30" s="43"/>
      <c r="CZ30" s="43" t="s">
        <v>44</v>
      </c>
      <c r="DA30" s="43"/>
      <c r="DB30" s="43"/>
      <c r="DC30" s="43"/>
      <c r="DD30" s="43" t="s">
        <v>44</v>
      </c>
      <c r="DE30" s="43"/>
      <c r="DF30" s="43"/>
      <c r="DG30" s="43"/>
      <c r="DH30" s="43" t="s">
        <v>44</v>
      </c>
      <c r="DI30" s="43"/>
      <c r="DJ30" s="43"/>
      <c r="DK30" s="43"/>
      <c r="DL30" s="43">
        <v>0</v>
      </c>
      <c r="DM30" s="43"/>
      <c r="DN30" s="43"/>
      <c r="DO30" s="43"/>
      <c r="DP30" s="43" t="s">
        <v>44</v>
      </c>
      <c r="DQ30" s="43"/>
    </row>
    <row r="31" spans="1:128" s="15" customFormat="1" x14ac:dyDescent="0.25">
      <c r="A31" s="53" t="s">
        <v>22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35">
        <v>1324.58</v>
      </c>
      <c r="O31" s="35"/>
      <c r="P31" s="35"/>
      <c r="Q31" s="35"/>
      <c r="R31" s="35"/>
      <c r="S31" s="35"/>
      <c r="T31" s="35"/>
      <c r="U31" s="35">
        <v>7578</v>
      </c>
      <c r="V31" s="35"/>
      <c r="W31" s="35"/>
      <c r="X31" s="35">
        <v>7892</v>
      </c>
      <c r="Y31" s="35"/>
      <c r="Z31" s="35"/>
      <c r="AA31" s="122">
        <f>X31/N31</f>
        <v>5.958115025140045</v>
      </c>
      <c r="AB31" s="122"/>
      <c r="AC31" s="122"/>
      <c r="AD31" s="35">
        <v>2650</v>
      </c>
      <c r="AE31" s="35"/>
      <c r="AF31" s="35"/>
      <c r="AG31" s="35"/>
      <c r="AH31" s="81">
        <f t="shared" ref="AH31" si="5">(AD31/U31)*100</f>
        <v>34.969648983900761</v>
      </c>
      <c r="AI31" s="81"/>
      <c r="AJ31" s="81"/>
      <c r="AK31" s="81"/>
      <c r="AL31" s="43" t="s">
        <v>44</v>
      </c>
      <c r="AM31" s="43"/>
      <c r="AN31" s="43"/>
      <c r="AO31" s="43"/>
      <c r="AP31" s="43" t="s">
        <v>44</v>
      </c>
      <c r="AQ31" s="43"/>
      <c r="AR31" s="43"/>
      <c r="AS31" s="43"/>
      <c r="AT31" s="43" t="s">
        <v>44</v>
      </c>
      <c r="AU31" s="43"/>
      <c r="AV31" s="43"/>
      <c r="AW31" s="43"/>
      <c r="AX31" s="43" t="s">
        <v>44</v>
      </c>
      <c r="AY31" s="43"/>
      <c r="AZ31" s="43"/>
      <c r="BA31" s="43"/>
      <c r="BB31" s="35">
        <v>2650</v>
      </c>
      <c r="BC31" s="35"/>
      <c r="BD31" s="35"/>
      <c r="BE31" s="35"/>
      <c r="BF31" s="43" t="s">
        <v>44</v>
      </c>
      <c r="BG31" s="43"/>
      <c r="BH31" s="35">
        <v>2543</v>
      </c>
      <c r="BI31" s="35"/>
      <c r="BJ31" s="35"/>
      <c r="BK31" s="35"/>
      <c r="BL31" s="43" t="s">
        <v>44</v>
      </c>
      <c r="BM31" s="43"/>
      <c r="BN31" s="43"/>
      <c r="BO31" s="43"/>
      <c r="BP31" s="43" t="s">
        <v>44</v>
      </c>
      <c r="BQ31" s="43"/>
      <c r="BR31" s="43"/>
      <c r="BS31" s="43"/>
      <c r="BT31" s="43" t="s">
        <v>44</v>
      </c>
      <c r="BU31" s="43"/>
      <c r="BV31" s="43"/>
      <c r="BW31" s="43"/>
      <c r="BX31" s="35">
        <v>2543</v>
      </c>
      <c r="BY31" s="35"/>
      <c r="BZ31" s="35"/>
      <c r="CA31" s="35"/>
      <c r="CB31" s="43" t="s">
        <v>44</v>
      </c>
      <c r="CC31" s="43"/>
      <c r="CD31" s="34">
        <f>(BH31/AD31)*100</f>
        <v>95.962264150943398</v>
      </c>
      <c r="CE31" s="34"/>
      <c r="CF31" s="35">
        <v>2760</v>
      </c>
      <c r="CG31" s="35"/>
      <c r="CH31" s="35"/>
      <c r="CI31" s="35"/>
      <c r="CJ31" s="113">
        <f t="shared" ref="CJ31" si="6">(CF31/X31)*100</f>
        <v>34.972123669538774</v>
      </c>
      <c r="CK31" s="113"/>
      <c r="CL31" s="113"/>
      <c r="CM31" s="113"/>
      <c r="CN31" s="33">
        <v>2745</v>
      </c>
      <c r="CO31" s="33"/>
      <c r="CP31" s="33"/>
      <c r="CQ31" s="33"/>
      <c r="CR31" s="122">
        <f>(CN31/X31)*100</f>
        <v>34.782057780030414</v>
      </c>
      <c r="CS31" s="122"/>
      <c r="CT31" s="122"/>
      <c r="CU31" s="122"/>
      <c r="CV31" s="28" t="s">
        <v>44</v>
      </c>
      <c r="CW31" s="28"/>
      <c r="CX31" s="28"/>
      <c r="CY31" s="28"/>
      <c r="CZ31" s="28" t="s">
        <v>44</v>
      </c>
      <c r="DA31" s="28"/>
      <c r="DB31" s="28"/>
      <c r="DC31" s="28"/>
      <c r="DD31" s="28" t="s">
        <v>44</v>
      </c>
      <c r="DE31" s="28"/>
      <c r="DF31" s="28"/>
      <c r="DG31" s="28"/>
      <c r="DH31" s="28" t="s">
        <v>44</v>
      </c>
      <c r="DI31" s="28"/>
      <c r="DJ31" s="28"/>
      <c r="DK31" s="28"/>
      <c r="DL31" s="33">
        <v>2745</v>
      </c>
      <c r="DM31" s="33"/>
      <c r="DN31" s="33"/>
      <c r="DO31" s="33"/>
      <c r="DP31" s="43" t="s">
        <v>44</v>
      </c>
      <c r="DQ31" s="43"/>
    </row>
    <row r="32" spans="1:128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</row>
    <row r="33" spans="1:121" ht="15.75" x14ac:dyDescent="0.25">
      <c r="A33" s="47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7"/>
      <c r="CJ33" s="7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7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</row>
    <row r="34" spans="1:121" ht="15.7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</row>
    <row r="35" spans="1:121" ht="15.7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</row>
    <row r="36" spans="1:121" ht="15.7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3"/>
      <c r="AN36" s="3"/>
      <c r="AO36" s="48" t="s">
        <v>49</v>
      </c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3"/>
      <c r="BC36" s="3"/>
      <c r="BD36" s="3"/>
      <c r="BE36" s="3"/>
      <c r="BF36" s="3" t="s">
        <v>38</v>
      </c>
      <c r="BG36" s="48"/>
      <c r="BH36" s="48"/>
      <c r="BI36" s="3" t="s">
        <v>38</v>
      </c>
      <c r="BJ36" s="48"/>
      <c r="BK36" s="48"/>
      <c r="BL36" s="48"/>
      <c r="BM36" s="48"/>
      <c r="BN36" s="48"/>
      <c r="BO36" s="48"/>
      <c r="BP36" s="48"/>
      <c r="BQ36" s="3"/>
      <c r="BR36" s="45">
        <v>20</v>
      </c>
      <c r="BS36" s="45"/>
      <c r="BT36" s="48">
        <v>23</v>
      </c>
      <c r="BU36" s="48"/>
      <c r="BV36" s="47" t="s">
        <v>39</v>
      </c>
      <c r="BW36" s="47"/>
      <c r="BX36" s="3"/>
      <c r="BY36" s="7"/>
      <c r="BZ36" s="7"/>
      <c r="CA36" s="7"/>
      <c r="CB36" s="7"/>
      <c r="CC36" s="7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7"/>
      <c r="CP36" s="5"/>
      <c r="CQ36" s="5"/>
      <c r="CR36" s="5"/>
      <c r="CS36" s="5"/>
      <c r="CT36" s="5"/>
      <c r="CU36" s="5"/>
      <c r="CV36" s="7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</row>
    <row r="37" spans="1:121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</row>
  </sheetData>
  <mergeCells count="400">
    <mergeCell ref="DT28:DX28"/>
    <mergeCell ref="CJ31:CM31"/>
    <mergeCell ref="CN31:CQ31"/>
    <mergeCell ref="CR31:CU31"/>
    <mergeCell ref="CV31:CY31"/>
    <mergeCell ref="CZ31:DC31"/>
    <mergeCell ref="AA31:AC31"/>
    <mergeCell ref="AD31:AG31"/>
    <mergeCell ref="AH31:AK31"/>
    <mergeCell ref="AL31:AO31"/>
    <mergeCell ref="AP31:AS31"/>
    <mergeCell ref="DD29:DG29"/>
    <mergeCell ref="BL28:BO28"/>
    <mergeCell ref="BP28:BS28"/>
    <mergeCell ref="AT29:AW29"/>
    <mergeCell ref="AX29:BA29"/>
    <mergeCell ref="BB28:BE28"/>
    <mergeCell ref="BF28:BG28"/>
    <mergeCell ref="BH28:BK28"/>
    <mergeCell ref="DD30:DG30"/>
    <mergeCell ref="DH30:DK30"/>
    <mergeCell ref="BJ36:BP36"/>
    <mergeCell ref="BR36:BS36"/>
    <mergeCell ref="BT36:BU36"/>
    <mergeCell ref="BV36:BW36"/>
    <mergeCell ref="AH30:AK30"/>
    <mergeCell ref="AL30:AO30"/>
    <mergeCell ref="AP30:AS30"/>
    <mergeCell ref="AT30:AW30"/>
    <mergeCell ref="AX30:BA30"/>
    <mergeCell ref="A30:B30"/>
    <mergeCell ref="C30:M30"/>
    <mergeCell ref="N30:T30"/>
    <mergeCell ref="U30:W30"/>
    <mergeCell ref="X30:Z30"/>
    <mergeCell ref="AA30:AC30"/>
    <mergeCell ref="AD30:AG30"/>
    <mergeCell ref="CV29:CY29"/>
    <mergeCell ref="CZ29:DC29"/>
    <mergeCell ref="BB29:BE29"/>
    <mergeCell ref="BF29:BG29"/>
    <mergeCell ref="BH29:BK29"/>
    <mergeCell ref="BL29:BO29"/>
    <mergeCell ref="BP29:BS29"/>
    <mergeCell ref="BT29:BW29"/>
    <mergeCell ref="CF29:CI29"/>
    <mergeCell ref="CJ29:CM29"/>
    <mergeCell ref="BX29:CA29"/>
    <mergeCell ref="CN29:CQ29"/>
    <mergeCell ref="CR29:CU29"/>
    <mergeCell ref="AD29:AG29"/>
    <mergeCell ref="AH29:AK29"/>
    <mergeCell ref="AL29:AO29"/>
    <mergeCell ref="AP29:AS29"/>
    <mergeCell ref="A29:B29"/>
    <mergeCell ref="C29:M29"/>
    <mergeCell ref="N29:T29"/>
    <mergeCell ref="U29:W29"/>
    <mergeCell ref="X29:Z29"/>
    <mergeCell ref="AA29:AC29"/>
    <mergeCell ref="AX27:BA27"/>
    <mergeCell ref="A27:B27"/>
    <mergeCell ref="C27:M27"/>
    <mergeCell ref="AP28:AS28"/>
    <mergeCell ref="AT28:AW28"/>
    <mergeCell ref="AX28:BA28"/>
    <mergeCell ref="A28:B28"/>
    <mergeCell ref="C28:M28"/>
    <mergeCell ref="N28:T28"/>
    <mergeCell ref="U28:W28"/>
    <mergeCell ref="X28:Z28"/>
    <mergeCell ref="AA28:AC28"/>
    <mergeCell ref="AD28:AG28"/>
    <mergeCell ref="AH28:AK28"/>
    <mergeCell ref="AL28:AO28"/>
    <mergeCell ref="N27:T27"/>
    <mergeCell ref="U27:W27"/>
    <mergeCell ref="X27:Z27"/>
    <mergeCell ref="AA27:AC27"/>
    <mergeCell ref="AD27:AG27"/>
    <mergeCell ref="AH27:AK27"/>
    <mergeCell ref="DD27:DG27"/>
    <mergeCell ref="BB27:BE27"/>
    <mergeCell ref="BF27:BG27"/>
    <mergeCell ref="BH27:BK27"/>
    <mergeCell ref="CB27:CC27"/>
    <mergeCell ref="CD27:CE27"/>
    <mergeCell ref="CF27:CI27"/>
    <mergeCell ref="CJ27:CM27"/>
    <mergeCell ref="CN27:CQ27"/>
    <mergeCell ref="CR27:CU27"/>
    <mergeCell ref="AL27:AO27"/>
    <mergeCell ref="AP27:AS27"/>
    <mergeCell ref="AT27:AW27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AP26:AS26"/>
    <mergeCell ref="AT26:AW26"/>
    <mergeCell ref="AX26:BA26"/>
    <mergeCell ref="AP25:AS25"/>
    <mergeCell ref="AT25:AW25"/>
    <mergeCell ref="AX25:BA25"/>
    <mergeCell ref="BB25:BE25"/>
    <mergeCell ref="BF25:BG25"/>
    <mergeCell ref="BH25:BK25"/>
    <mergeCell ref="BT25:BW25"/>
    <mergeCell ref="BL25:BO25"/>
    <mergeCell ref="BP25:BS25"/>
    <mergeCell ref="BB26:BE26"/>
    <mergeCell ref="BF26:BG26"/>
    <mergeCell ref="BH26:BK26"/>
    <mergeCell ref="BL26:BO26"/>
    <mergeCell ref="BP26:BS26"/>
    <mergeCell ref="BT26:BW26"/>
    <mergeCell ref="A25:B25"/>
    <mergeCell ref="C25:M25"/>
    <mergeCell ref="N25:T25"/>
    <mergeCell ref="U25:W25"/>
    <mergeCell ref="X25:Z25"/>
    <mergeCell ref="AA25:AC25"/>
    <mergeCell ref="AD25:AG25"/>
    <mergeCell ref="AH25:AK25"/>
    <mergeCell ref="AL25:AO25"/>
    <mergeCell ref="BB24:BE24"/>
    <mergeCell ref="BF24:BG24"/>
    <mergeCell ref="BH24:BK24"/>
    <mergeCell ref="AL24:AO24"/>
    <mergeCell ref="AP24:AS24"/>
    <mergeCell ref="AT24:AW24"/>
    <mergeCell ref="AX24:BA24"/>
    <mergeCell ref="A24:B24"/>
    <mergeCell ref="C24:M24"/>
    <mergeCell ref="N24:T24"/>
    <mergeCell ref="U24:W24"/>
    <mergeCell ref="X24:Z24"/>
    <mergeCell ref="AA24:AC24"/>
    <mergeCell ref="AD24:AG24"/>
    <mergeCell ref="AH24:AK24"/>
    <mergeCell ref="A23:B23"/>
    <mergeCell ref="C23:M23"/>
    <mergeCell ref="N23:T23"/>
    <mergeCell ref="U23:W23"/>
    <mergeCell ref="X23:Z23"/>
    <mergeCell ref="AA23:AC23"/>
    <mergeCell ref="CF22:CI22"/>
    <mergeCell ref="CJ22:CM22"/>
    <mergeCell ref="CN22:CQ22"/>
    <mergeCell ref="BB23:BE23"/>
    <mergeCell ref="BF23:BG23"/>
    <mergeCell ref="BH23:BK23"/>
    <mergeCell ref="BL23:BO23"/>
    <mergeCell ref="BP23:BS23"/>
    <mergeCell ref="BT23:BW23"/>
    <mergeCell ref="AD23:AG23"/>
    <mergeCell ref="AH23:AK23"/>
    <mergeCell ref="AL23:AO23"/>
    <mergeCell ref="AP23:AS23"/>
    <mergeCell ref="AT23:AW23"/>
    <mergeCell ref="AX23:BA23"/>
    <mergeCell ref="CN23:CQ23"/>
    <mergeCell ref="A22:B22"/>
    <mergeCell ref="C22:M22"/>
    <mergeCell ref="BT22:BW22"/>
    <mergeCell ref="BL22:BO22"/>
    <mergeCell ref="CR22:CU22"/>
    <mergeCell ref="AP22:AS22"/>
    <mergeCell ref="AT22:AW22"/>
    <mergeCell ref="AX22:BA22"/>
    <mergeCell ref="BB22:BE22"/>
    <mergeCell ref="BF22:BG22"/>
    <mergeCell ref="BH22:BK22"/>
    <mergeCell ref="BP22:BS22"/>
    <mergeCell ref="CF7:DQ7"/>
    <mergeCell ref="BL12:CC12"/>
    <mergeCell ref="CR21:CU21"/>
    <mergeCell ref="AH21:AK21"/>
    <mergeCell ref="AL21:AO21"/>
    <mergeCell ref="AP21:AS21"/>
    <mergeCell ref="AT21:AW21"/>
    <mergeCell ref="AX21:BA21"/>
    <mergeCell ref="BB21:BE21"/>
    <mergeCell ref="BF21:BG21"/>
    <mergeCell ref="BH21:BK21"/>
    <mergeCell ref="BB15:BE20"/>
    <mergeCell ref="BL15:BO20"/>
    <mergeCell ref="CZ13:DO14"/>
    <mergeCell ref="DD21:DG21"/>
    <mergeCell ref="DH21:DK21"/>
    <mergeCell ref="DL21:DO21"/>
    <mergeCell ref="CB21:CC21"/>
    <mergeCell ref="CD21:CE21"/>
    <mergeCell ref="CF21:CI21"/>
    <mergeCell ref="CJ21:CM21"/>
    <mergeCell ref="CN21:CQ21"/>
    <mergeCell ref="CV12:CY20"/>
    <mergeCell ref="DD15:DG20"/>
    <mergeCell ref="N22:T22"/>
    <mergeCell ref="U22:W22"/>
    <mergeCell ref="X22:Z22"/>
    <mergeCell ref="AA22:AC22"/>
    <mergeCell ref="AD22:AG22"/>
    <mergeCell ref="AH22:AK22"/>
    <mergeCell ref="AL22:AO22"/>
    <mergeCell ref="BF13:BG20"/>
    <mergeCell ref="BL13:CA14"/>
    <mergeCell ref="BH12:BK20"/>
    <mergeCell ref="U16:W20"/>
    <mergeCell ref="X16:Z20"/>
    <mergeCell ref="U7:Z15"/>
    <mergeCell ref="AA7:AC20"/>
    <mergeCell ref="AD7:CE7"/>
    <mergeCell ref="AD8:BG11"/>
    <mergeCell ref="BH8:CE11"/>
    <mergeCell ref="AD12:AG20"/>
    <mergeCell ref="AH12:AK20"/>
    <mergeCell ref="AL12:AO20"/>
    <mergeCell ref="AP12:BG12"/>
    <mergeCell ref="AP13:BE14"/>
    <mergeCell ref="AT15:AW20"/>
    <mergeCell ref="AX15:BA20"/>
    <mergeCell ref="A21:B21"/>
    <mergeCell ref="C21:M21"/>
    <mergeCell ref="N21:T21"/>
    <mergeCell ref="U21:W21"/>
    <mergeCell ref="X21:Z21"/>
    <mergeCell ref="AA21:AC21"/>
    <mergeCell ref="AD21:AG21"/>
    <mergeCell ref="A1:DQ2"/>
    <mergeCell ref="A4:AA4"/>
    <mergeCell ref="AH4:BF4"/>
    <mergeCell ref="A5:M5"/>
    <mergeCell ref="AD5:BB5"/>
    <mergeCell ref="A7:B20"/>
    <mergeCell ref="C7:M20"/>
    <mergeCell ref="N7:T20"/>
    <mergeCell ref="BL21:BO21"/>
    <mergeCell ref="BP21:BS21"/>
    <mergeCell ref="BT21:BW21"/>
    <mergeCell ref="BX21:CA21"/>
    <mergeCell ref="DP13:DQ20"/>
    <mergeCell ref="BP15:BS20"/>
    <mergeCell ref="BT15:BW20"/>
    <mergeCell ref="BX15:CA20"/>
    <mergeCell ref="CZ15:DC20"/>
    <mergeCell ref="A33:Y36"/>
    <mergeCell ref="AA36:AL36"/>
    <mergeCell ref="AO36:BA36"/>
    <mergeCell ref="BG36:BH36"/>
    <mergeCell ref="DP31:DQ31"/>
    <mergeCell ref="DH31:DK31"/>
    <mergeCell ref="DL31:DO31"/>
    <mergeCell ref="BX31:CA31"/>
    <mergeCell ref="CB31:CC31"/>
    <mergeCell ref="CD31:CE31"/>
    <mergeCell ref="CF31:CI31"/>
    <mergeCell ref="BP31:BS31"/>
    <mergeCell ref="BT31:BW31"/>
    <mergeCell ref="DD31:DG31"/>
    <mergeCell ref="AT31:AW31"/>
    <mergeCell ref="AX31:BA31"/>
    <mergeCell ref="BB31:BE31"/>
    <mergeCell ref="BF31:BG31"/>
    <mergeCell ref="BH31:BK31"/>
    <mergeCell ref="BL31:BO31"/>
    <mergeCell ref="A31:M31"/>
    <mergeCell ref="N31:T31"/>
    <mergeCell ref="U31:W31"/>
    <mergeCell ref="X31:Z31"/>
    <mergeCell ref="AP15:AS20"/>
    <mergeCell ref="DL30:DO30"/>
    <mergeCell ref="DP30:DQ30"/>
    <mergeCell ref="CV30:CY30"/>
    <mergeCell ref="CZ30:DC30"/>
    <mergeCell ref="BL30:BO30"/>
    <mergeCell ref="BP30:BS30"/>
    <mergeCell ref="BT30:BW30"/>
    <mergeCell ref="BX30:CA30"/>
    <mergeCell ref="BB30:BE30"/>
    <mergeCell ref="BF30:BG30"/>
    <mergeCell ref="BH30:BK30"/>
    <mergeCell ref="CB30:CC30"/>
    <mergeCell ref="CD30:CE30"/>
    <mergeCell ref="CF30:CI30"/>
    <mergeCell ref="CJ30:CM30"/>
    <mergeCell ref="CN30:CQ30"/>
    <mergeCell ref="CR30:CU30"/>
    <mergeCell ref="DL29:DO29"/>
    <mergeCell ref="DP29:DQ29"/>
    <mergeCell ref="CB29:CC29"/>
    <mergeCell ref="CD29:CE29"/>
    <mergeCell ref="DH29:DK29"/>
    <mergeCell ref="DH27:DK27"/>
    <mergeCell ref="DL27:DO27"/>
    <mergeCell ref="DP27:DQ27"/>
    <mergeCell ref="CV27:CY27"/>
    <mergeCell ref="CZ27:DC27"/>
    <mergeCell ref="BL27:BO27"/>
    <mergeCell ref="BP27:BS27"/>
    <mergeCell ref="BT27:BW27"/>
    <mergeCell ref="BX27:CA27"/>
    <mergeCell ref="DL28:DO28"/>
    <mergeCell ref="DP28:DQ28"/>
    <mergeCell ref="DD28:DG28"/>
    <mergeCell ref="DH28:DK28"/>
    <mergeCell ref="BX28:CA28"/>
    <mergeCell ref="CB28:CC28"/>
    <mergeCell ref="CD28:CE28"/>
    <mergeCell ref="CF28:CI28"/>
    <mergeCell ref="CJ28:CM28"/>
    <mergeCell ref="CN28:CQ28"/>
    <mergeCell ref="CR28:CU28"/>
    <mergeCell ref="CV28:CY28"/>
    <mergeCell ref="CZ28:DC28"/>
    <mergeCell ref="BT28:BW28"/>
    <mergeCell ref="CB26:CC26"/>
    <mergeCell ref="CD26:CE26"/>
    <mergeCell ref="CF26:CI26"/>
    <mergeCell ref="CJ26:CM26"/>
    <mergeCell ref="BX26:CA26"/>
    <mergeCell ref="DL25:DO25"/>
    <mergeCell ref="DP25:DQ25"/>
    <mergeCell ref="DD25:DG25"/>
    <mergeCell ref="DH25:DK25"/>
    <mergeCell ref="BX25:CA25"/>
    <mergeCell ref="CB25:CC25"/>
    <mergeCell ref="CD25:CE25"/>
    <mergeCell ref="CR25:CU25"/>
    <mergeCell ref="CV25:CY25"/>
    <mergeCell ref="CZ25:DC25"/>
    <mergeCell ref="DH26:DK26"/>
    <mergeCell ref="CF25:CI25"/>
    <mergeCell ref="CJ25:CM25"/>
    <mergeCell ref="CN25:CQ25"/>
    <mergeCell ref="CN26:CQ26"/>
    <mergeCell ref="CR26:CU26"/>
    <mergeCell ref="CV26:CY26"/>
    <mergeCell ref="CZ26:DC26"/>
    <mergeCell ref="DD26:DG26"/>
    <mergeCell ref="BL24:BO24"/>
    <mergeCell ref="BP24:BS24"/>
    <mergeCell ref="BT24:BW24"/>
    <mergeCell ref="BX24:CA24"/>
    <mergeCell ref="DD24:DG24"/>
    <mergeCell ref="CB24:CC24"/>
    <mergeCell ref="CD24:CE24"/>
    <mergeCell ref="CF24:CI24"/>
    <mergeCell ref="CJ24:CM24"/>
    <mergeCell ref="CN24:CQ24"/>
    <mergeCell ref="CR24:CU24"/>
    <mergeCell ref="CB23:CC23"/>
    <mergeCell ref="CD23:CE23"/>
    <mergeCell ref="CF23:CI23"/>
    <mergeCell ref="CJ23:CM23"/>
    <mergeCell ref="CB13:CC20"/>
    <mergeCell ref="DP21:DQ21"/>
    <mergeCell ref="CV21:CY21"/>
    <mergeCell ref="CZ21:DC21"/>
    <mergeCell ref="BX23:CA23"/>
    <mergeCell ref="DL22:DO22"/>
    <mergeCell ref="DP22:DQ22"/>
    <mergeCell ref="DD22:DG22"/>
    <mergeCell ref="DH22:DK22"/>
    <mergeCell ref="BX22:CA22"/>
    <mergeCell ref="CB22:CC22"/>
    <mergeCell ref="CD22:CE22"/>
    <mergeCell ref="CZ22:DC22"/>
    <mergeCell ref="DH23:DK23"/>
    <mergeCell ref="CV22:CY22"/>
    <mergeCell ref="CR23:CU23"/>
    <mergeCell ref="CV23:CY23"/>
    <mergeCell ref="CZ23:DC23"/>
    <mergeCell ref="DD23:DG23"/>
    <mergeCell ref="CN8:DQ11"/>
    <mergeCell ref="DH15:DK20"/>
    <mergeCell ref="DL15:DO20"/>
    <mergeCell ref="CF8:CM11"/>
    <mergeCell ref="CJ12:CM20"/>
    <mergeCell ref="CN12:CQ20"/>
    <mergeCell ref="CR12:CU20"/>
    <mergeCell ref="DT26:DX26"/>
    <mergeCell ref="CD12:CE20"/>
    <mergeCell ref="CF12:CI20"/>
    <mergeCell ref="CZ12:DQ12"/>
    <mergeCell ref="DL23:DO23"/>
    <mergeCell ref="DP23:DQ23"/>
    <mergeCell ref="DH24:DK24"/>
    <mergeCell ref="DL24:DO24"/>
    <mergeCell ref="DP24:DQ24"/>
    <mergeCell ref="CV24:CY24"/>
    <mergeCell ref="CZ24:DC24"/>
    <mergeCell ref="DL26:DO26"/>
    <mergeCell ref="DP26:DQ26"/>
    <mergeCell ref="DT25:DX25"/>
  </mergeCells>
  <pageMargins left="0.7" right="0.7" top="0.75" bottom="0.75" header="0.3" footer="0.3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изюбрь</vt:lpstr>
      <vt:lpstr>Лось</vt:lpstr>
      <vt:lpstr>Косуля</vt:lpstr>
      <vt:lpstr>Кабарга</vt:lpstr>
      <vt:lpstr>Рысь</vt:lpstr>
      <vt:lpstr>Соболь</vt:lpstr>
      <vt:lpstr>изюбрь!Область_печати</vt:lpstr>
      <vt:lpstr>Кабарга!Область_печати</vt:lpstr>
      <vt:lpstr>Косуля!Область_печати</vt:lpstr>
      <vt:lpstr>Лось!Область_печати</vt:lpstr>
      <vt:lpstr>Рысь!Область_печати</vt:lpstr>
      <vt:lpstr>Соболь!Область_печати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2023-04-03T07:32:12Z</dcterms:modified>
</cp:coreProperties>
</file>