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J111" i="3"/>
  <c r="G111"/>
  <c r="G104" l="1"/>
  <c r="J104"/>
  <c r="J98"/>
  <c r="J71"/>
  <c r="J79"/>
  <c r="G82" l="1"/>
  <c r="G98" s="1"/>
  <c r="J64"/>
  <c r="J59"/>
  <c r="G59"/>
  <c r="J45"/>
  <c r="G45"/>
  <c r="J21"/>
  <c r="G21"/>
  <c r="H59"/>
  <c r="I59"/>
  <c r="G37" l="1"/>
  <c r="J53"/>
  <c r="G53"/>
  <c r="J30"/>
  <c r="G30"/>
  <c r="H64" l="1"/>
  <c r="I64"/>
  <c r="H98"/>
  <c r="I98"/>
  <c r="H37"/>
  <c r="I37"/>
  <c r="H45"/>
  <c r="I45"/>
  <c r="H71"/>
  <c r="I71"/>
  <c r="H79"/>
  <c r="I79"/>
  <c r="H21"/>
  <c r="I21"/>
  <c r="H30"/>
  <c r="I30"/>
  <c r="H53"/>
  <c r="I53"/>
  <c r="J37"/>
  <c r="J80" s="1"/>
  <c r="H80" l="1"/>
  <c r="I80"/>
  <c r="G64"/>
  <c r="G80" s="1"/>
  <c r="G79"/>
  <c r="G71"/>
  <c r="J115" l="1"/>
  <c r="J118" s="1"/>
  <c r="I115"/>
  <c r="I118" s="1"/>
  <c r="H115"/>
  <c r="H118" s="1"/>
  <c r="G115"/>
  <c r="G118" s="1"/>
  <c r="I111"/>
  <c r="H111"/>
  <c r="G116" l="1"/>
  <c r="G117" s="1"/>
  <c r="J116"/>
  <c r="J117" s="1"/>
  <c r="I116"/>
  <c r="I117" s="1"/>
</calcChain>
</file>

<file path=xl/sharedStrings.xml><?xml version="1.0" encoding="utf-8"?>
<sst xmlns="http://schemas.openxmlformats.org/spreadsheetml/2006/main" count="304" uniqueCount="173">
  <si>
    <t xml:space="preserve">ПЛАН </t>
  </si>
  <si>
    <t xml:space="preserve">мероприятий по подготовке объектов коммунального хозяйства, жилищного фонда и объектов социальной сферы </t>
  </si>
  <si>
    <t>№</t>
  </si>
  <si>
    <t>Наименование объекта</t>
  </si>
  <si>
    <t>Перечень мероприятий</t>
  </si>
  <si>
    <t>Сроки исполнения</t>
  </si>
  <si>
    <t>Ответственный исполнитель</t>
  </si>
  <si>
    <t xml:space="preserve">Сумма, </t>
  </si>
  <si>
    <t xml:space="preserve">Источники финансирования, </t>
  </si>
  <si>
    <t>Примечание</t>
  </si>
  <si>
    <t>п/п</t>
  </si>
  <si>
    <t>тыс. руб.</t>
  </si>
  <si>
    <t>средства муниципального района</t>
  </si>
  <si>
    <t>средства поселения</t>
  </si>
  <si>
    <t>средства предприятия</t>
  </si>
  <si>
    <t>1. Объекты теплоснабжения</t>
  </si>
  <si>
    <t>1.</t>
  </si>
  <si>
    <t xml:space="preserve">Котельная «Центральная»          с. Амурзет  </t>
  </si>
  <si>
    <t>МУП «Теплоэнерго»</t>
  </si>
  <si>
    <t>2.</t>
  </si>
  <si>
    <t xml:space="preserve">Котельная «Больница» с.Амурзет </t>
  </si>
  <si>
    <t xml:space="preserve">Котельная «Центральная» с. Полевое </t>
  </si>
  <si>
    <t>Котельная «Солнышко» с.Амурзет</t>
  </si>
  <si>
    <t xml:space="preserve">Котельная   с. Благословенное  </t>
  </si>
  <si>
    <t xml:space="preserve">Котельная                 с. Нагибово  </t>
  </si>
  <si>
    <t>Всего по теплоснабжению</t>
  </si>
  <si>
    <t>Всего по водоснабжению:</t>
  </si>
  <si>
    <t>3. Объекты водоотведения</t>
  </si>
  <si>
    <t>Очистные сооружения Амурзетского сельского поселения</t>
  </si>
  <si>
    <t>4. Объекты жилищного фонда</t>
  </si>
  <si>
    <t>Многоквартирные жилые дома Амурзетского сельского поселения</t>
  </si>
  <si>
    <t xml:space="preserve">Подготовка к осенне-зимнему периоду  </t>
  </si>
  <si>
    <t>по отдельному плану</t>
  </si>
  <si>
    <t>ТСЖ "Солнышко"</t>
  </si>
  <si>
    <t>ТСЖ «Наш дом»</t>
  </si>
  <si>
    <t>Итого по жилфонду:</t>
  </si>
  <si>
    <t>Подготовка объектов культуры</t>
  </si>
  <si>
    <t xml:space="preserve">Отдел культуры администрации </t>
  </si>
  <si>
    <t>Подготовка объектов образования</t>
  </si>
  <si>
    <t xml:space="preserve">Отдел образования администрации   </t>
  </si>
  <si>
    <t>Всего по объектам социальной сферы</t>
  </si>
  <si>
    <t>Итого</t>
  </si>
  <si>
    <t>в.т.ч. по объектам ЖКХ</t>
  </si>
  <si>
    <t>в т.ч. по объектам социальной сферы</t>
  </si>
  <si>
    <t>Итого по котельной:</t>
  </si>
  <si>
    <t>Всего по водоотведению:</t>
  </si>
  <si>
    <t xml:space="preserve"> Котельная «Амурская» с.Амурзет</t>
  </si>
  <si>
    <t>Администрация Полевского СП</t>
  </si>
  <si>
    <t>Администрация Нагибовского СП</t>
  </si>
  <si>
    <t>Многоквартирные жилые дома Полевского СП</t>
  </si>
  <si>
    <t>Многоквартирные жилые дома Нагибовского СП</t>
  </si>
  <si>
    <t xml:space="preserve"> Котельная «ПМК»                                      с.Амурзет</t>
  </si>
  <si>
    <t xml:space="preserve">Котельная              с. Ек-Никольское </t>
  </si>
  <si>
    <t>Водонапорная башня "Солнышко"</t>
  </si>
  <si>
    <t>Водонапорная башня        "Амурская"</t>
  </si>
  <si>
    <t>Водонапорная башня            "Аврора"</t>
  </si>
  <si>
    <t>Водонапорная башня                    с. Ек-Никольское</t>
  </si>
  <si>
    <t>Водонапорная башня                    с. Полевое</t>
  </si>
  <si>
    <t xml:space="preserve"> МУП "Теплоэнерго"</t>
  </si>
  <si>
    <t>Приложение 1</t>
  </si>
  <si>
    <t>-//-</t>
  </si>
  <si>
    <t>2 шт.</t>
  </si>
  <si>
    <t>1 шт.</t>
  </si>
  <si>
    <t>3 шурфа</t>
  </si>
  <si>
    <t>361 м</t>
  </si>
  <si>
    <t>1 шурф</t>
  </si>
  <si>
    <t>2 шурфа</t>
  </si>
  <si>
    <t>1166 м</t>
  </si>
  <si>
    <t>1031,7 м</t>
  </si>
  <si>
    <t>3 шт.</t>
  </si>
  <si>
    <t>243 м</t>
  </si>
  <si>
    <t xml:space="preserve"> 1 шурф</t>
  </si>
  <si>
    <t>Водонапорная башня                    с. Столбовое</t>
  </si>
  <si>
    <t>ООО «Триумф"</t>
  </si>
  <si>
    <r>
      <t xml:space="preserve">  </t>
    </r>
    <r>
      <rPr>
        <b/>
        <sz val="12"/>
        <rFont val="Times New Roman"/>
        <family val="1"/>
        <charset val="204"/>
      </rPr>
      <t>5. Объекты социальной сферы</t>
    </r>
  </si>
  <si>
    <t>980 м</t>
  </si>
  <si>
    <t>выполнение работ по межремонтным испытаниям и электрическим измерениям в электроустановках</t>
  </si>
  <si>
    <t>Инвестиционная программа</t>
  </si>
  <si>
    <t>промывка, опрессовка теплотрассы системы отопления</t>
  </si>
  <si>
    <t>промывка, опрессовка теплотрассы системы горячего водоснабжения</t>
  </si>
  <si>
    <t>промывка, опрессовка котлов марки КВр-0,63</t>
  </si>
  <si>
    <t>промывка, опрессовка котлов марки «Универсал-6»</t>
  </si>
  <si>
    <t>промывка, опрессовка котлов марки КВ-1,86-70/95ШП</t>
  </si>
  <si>
    <t>промывка опрессовка котла марки КВм-2,5</t>
  </si>
  <si>
    <t>промывка, опрессовка котла марки КВ-1,86-95 ШП</t>
  </si>
  <si>
    <t>промывка,опрессовка котла марки КВ-2,33-70-95ШП</t>
  </si>
  <si>
    <t>промывка, опрессовка котлов марки КВр-1,16 Б (с)</t>
  </si>
  <si>
    <t>промывка, опрессовка котлов марки КВр-1,25 КБ</t>
  </si>
  <si>
    <t>промывка, опрессовка котлов марки КВр-1,45К</t>
  </si>
  <si>
    <t xml:space="preserve">промывка, опрессовка котлов марки КВр-1,25 </t>
  </si>
  <si>
    <t>шурфовка теплотрассы ТК5</t>
  </si>
  <si>
    <t>промывка, опрессовка котла марки КВр-0,63</t>
  </si>
  <si>
    <t>промывка, опрессовка котла марки «Универсал-6»</t>
  </si>
  <si>
    <t>шурфовка теплотрассы ТК3</t>
  </si>
  <si>
    <t>промывка, опрессовка котла марки КВр-0,4Б</t>
  </si>
  <si>
    <t>промывка водонапорной башни</t>
  </si>
  <si>
    <t>промывка водопроводных сетей</t>
  </si>
  <si>
    <t xml:space="preserve">утепление ствола водонапорной башни </t>
  </si>
  <si>
    <t>промывка емкости водонапорной башни</t>
  </si>
  <si>
    <t>промывка  водонапорных сетей</t>
  </si>
  <si>
    <t xml:space="preserve">промывка водонапорной башни </t>
  </si>
  <si>
    <t>2. Объекты холодного водоснабжения</t>
  </si>
  <si>
    <t>прокачка и прочистка канализационных колодцев, текущий ремонт инженерных сетей КНС1,2</t>
  </si>
  <si>
    <t>к постановлению администрации</t>
  </si>
  <si>
    <t>муниципального района</t>
  </si>
  <si>
    <t>к отопительному сезону 2024/2025 года на территории Октябрьского муниципального района</t>
  </si>
  <si>
    <t>16.07-31.07.2024</t>
  </si>
  <si>
    <t>2308,2 м</t>
  </si>
  <si>
    <t>До 15.08.2024</t>
  </si>
  <si>
    <t xml:space="preserve">  диам 50  -  42 м</t>
  </si>
  <si>
    <t>шурфовка теплотрассы в ТК 3, ТК7, ТК2</t>
  </si>
  <si>
    <t>замена дымовой трубы</t>
  </si>
  <si>
    <t>до 15.08.2024</t>
  </si>
  <si>
    <t>диаметр-830 мм, высота -24м</t>
  </si>
  <si>
    <t>замена газохода от здания котельной до дымовой трубы</t>
  </si>
  <si>
    <t>сечение газохода-0,05*0,05м; длина-9,5м</t>
  </si>
  <si>
    <t>шурфовка теплотрассы (ТК1)</t>
  </si>
  <si>
    <t>21.06.-30.06.2024</t>
  </si>
  <si>
    <t>17.06.-28.06.2024</t>
  </si>
  <si>
    <t>замена трубопроводов системы отопления (обвязка котла КВм-1,86-70/95)</t>
  </si>
  <si>
    <t>диам. 100 мм,  длина -15м</t>
  </si>
  <si>
    <t>шурфовка теплотрассытк  ТК2, ТК 7</t>
  </si>
  <si>
    <t>01.07.-15.07.2024</t>
  </si>
  <si>
    <t>шурфовка теплотрассы ТК8, ТК10</t>
  </si>
  <si>
    <t>замена трубопровода системы ГВС в здании котельной (обвязка котлов)</t>
  </si>
  <si>
    <t>диаметр-133 м, протяженность-46,8 м</t>
  </si>
  <si>
    <t>1086,9м</t>
  </si>
  <si>
    <t xml:space="preserve">промывка, опрессовка теплотрассы системы отопления </t>
  </si>
  <si>
    <t>промывка, опрессовка теплотрассы системы  горячего водоснабжения</t>
  </si>
  <si>
    <t>771,8м</t>
  </si>
  <si>
    <t>промывка, опрессовка котлов марки КВр-1,0</t>
  </si>
  <si>
    <t>шурфовка теплотрассы ТК 9,11</t>
  </si>
  <si>
    <t>11.06.-21.06.2024</t>
  </si>
  <si>
    <t>приобретение  и монтаж водогрейного котла, производительностью 0,63 Гкал/час</t>
  </si>
  <si>
    <t>За счет средств местного бюджета, по отдельной программе</t>
  </si>
  <si>
    <t>02.06.-10.06.2024</t>
  </si>
  <si>
    <t>781,3м</t>
  </si>
  <si>
    <t>16.05-31.05.2024</t>
  </si>
  <si>
    <t>замена водогрейного  котла марки КВр-0,63</t>
  </si>
  <si>
    <t>шурфовка теплотрассы ТК1</t>
  </si>
  <si>
    <t>устройство зольной ямы</t>
  </si>
  <si>
    <t>88,15</t>
  </si>
  <si>
    <t>02.05-15.05.2024</t>
  </si>
  <si>
    <t>473м</t>
  </si>
  <si>
    <t>приобретение и монтаж водогрейного котла КВр, мощностью 0,4 МВт</t>
  </si>
  <si>
    <t xml:space="preserve"> шурфовка теплотрассы ТК1</t>
  </si>
  <si>
    <t>замена трубопровода системы отопления бытовой комнаты</t>
  </si>
  <si>
    <t>диам. 50, протяженность -17 м</t>
  </si>
  <si>
    <t>ремонт расширительного бака (устройство сливной трубы)</t>
  </si>
  <si>
    <t>15.05.-01.06.2024</t>
  </si>
  <si>
    <t>01.06-15.07.2024</t>
  </si>
  <si>
    <t>4255,8м</t>
  </si>
  <si>
    <t>замена ввода трубопровода ХВС в жилой дом № 18 по ул. Крупской</t>
  </si>
  <si>
    <t>диаметр-100 мм, протяженность-31,1м</t>
  </si>
  <si>
    <t>1436,9м</t>
  </si>
  <si>
    <t>16.06-30.06.2024</t>
  </si>
  <si>
    <t>замена входной двери, утепление оконных проемов</t>
  </si>
  <si>
    <t>01.07.-08.07.2024</t>
  </si>
  <si>
    <t>1719,5м</t>
  </si>
  <si>
    <t>приобретение глубинного насоса ЭЦВ 6-10-110</t>
  </si>
  <si>
    <t>08.07-15.08.2024</t>
  </si>
  <si>
    <t>745,6м</t>
  </si>
  <si>
    <t>выполнение профилактических работ насоса ЭЦВ-6-10-110, ревизия запорной арматуры, текущий ремонт здания пункта управления</t>
  </si>
  <si>
    <t>02.05-15.08.2024</t>
  </si>
  <si>
    <t>замена ввода (стальная труба диам.219мм) канализационного коллектора в здание КНС № 1</t>
  </si>
  <si>
    <t>10м</t>
  </si>
  <si>
    <t>ремонт насоса КНС № 1</t>
  </si>
  <si>
    <t>приобретение и монтаж чугунных задвижек диам. 200мм: для КНС № 1  и для КНС № 2</t>
  </si>
  <si>
    <t>5шт.</t>
  </si>
  <si>
    <t>15.05 - 31.07.2024</t>
  </si>
  <si>
    <t>15.05.2024-31.07.2024</t>
  </si>
  <si>
    <t>замена трубопроводов централизованной системы отопления на расширительный бак</t>
  </si>
  <si>
    <t>от 23.04.2024 №  70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</si>
</sst>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/>
    <xf numFmtId="164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/>
    <xf numFmtId="0" fontId="2" fillId="0" borderId="1" xfId="0" applyFont="1" applyFill="1" applyBorder="1" applyAlignment="1">
      <alignment horizontal="center" vertical="top"/>
    </xf>
    <xf numFmtId="164" fontId="4" fillId="0" borderId="0" xfId="0" applyNumberFormat="1" applyFont="1" applyFill="1"/>
    <xf numFmtId="49" fontId="2" fillId="0" borderId="1" xfId="0" applyNumberFormat="1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justify"/>
    </xf>
    <xf numFmtId="49" fontId="2" fillId="0" borderId="1" xfId="0" applyNumberFormat="1" applyFont="1" applyBorder="1" applyAlignment="1">
      <alignment vertical="top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165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0" fontId="10" fillId="0" borderId="0" xfId="0" applyFont="1" applyAlignment="1">
      <alignment wrapText="1"/>
    </xf>
    <xf numFmtId="0" fontId="9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5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8"/>
  <sheetViews>
    <sheetView tabSelected="1" zoomScale="90" zoomScaleNormal="90" workbookViewId="0">
      <selection activeCell="I4" sqref="I4:K4"/>
    </sheetView>
  </sheetViews>
  <sheetFormatPr defaultRowHeight="15"/>
  <cols>
    <col min="1" max="1" width="4.85546875" style="6" customWidth="1"/>
    <col min="2" max="2" width="18.85546875" style="8" customWidth="1"/>
    <col min="3" max="3" width="41.85546875" style="11" customWidth="1"/>
    <col min="4" max="4" width="17.28515625" style="6" customWidth="1"/>
    <col min="5" max="5" width="16" style="6" customWidth="1"/>
    <col min="6" max="6" width="17" style="6" customWidth="1"/>
    <col min="7" max="7" width="14.7109375" style="6" customWidth="1"/>
    <col min="8" max="8" width="15.85546875" style="6" customWidth="1"/>
    <col min="9" max="9" width="12.85546875" style="6" customWidth="1"/>
    <col min="10" max="10" width="11.5703125" style="6" customWidth="1"/>
    <col min="11" max="11" width="14.42578125" style="6" customWidth="1"/>
    <col min="12" max="14" width="9.140625" style="6"/>
    <col min="15" max="15" width="9.85546875" style="6" bestFit="1" customWidth="1"/>
    <col min="16" max="16384" width="9.140625" style="6"/>
  </cols>
  <sheetData>
    <row r="1" spans="1:12" s="5" customFormat="1" ht="18.75" customHeight="1">
      <c r="A1" s="1"/>
      <c r="B1" s="2"/>
      <c r="C1" s="9"/>
      <c r="D1" s="2"/>
      <c r="E1" s="2"/>
      <c r="F1" s="2"/>
      <c r="G1" s="3"/>
      <c r="H1" s="3"/>
      <c r="I1" s="120" t="s">
        <v>59</v>
      </c>
      <c r="J1" s="121"/>
      <c r="K1" s="121"/>
      <c r="L1" s="4"/>
    </row>
    <row r="2" spans="1:12" s="5" customFormat="1" ht="18.75">
      <c r="A2" s="1"/>
      <c r="B2" s="2"/>
      <c r="C2" s="9"/>
      <c r="D2" s="2"/>
      <c r="E2" s="2"/>
      <c r="F2" s="2"/>
      <c r="G2" s="3"/>
      <c r="H2" s="3"/>
      <c r="I2" s="118" t="s">
        <v>103</v>
      </c>
      <c r="J2" s="119"/>
      <c r="K2" s="119"/>
      <c r="L2" s="4"/>
    </row>
    <row r="3" spans="1:12" s="5" customFormat="1" ht="18.75">
      <c r="A3" s="1"/>
      <c r="B3" s="2"/>
      <c r="C3" s="9"/>
      <c r="D3" s="2"/>
      <c r="E3" s="2"/>
      <c r="F3" s="2"/>
      <c r="G3" s="3"/>
      <c r="H3" s="3"/>
      <c r="I3" s="118" t="s">
        <v>104</v>
      </c>
      <c r="J3" s="119"/>
      <c r="K3" s="119"/>
      <c r="L3" s="4"/>
    </row>
    <row r="4" spans="1:12" s="5" customFormat="1" ht="18.75">
      <c r="A4" s="1"/>
      <c r="B4" s="2"/>
      <c r="C4" s="9"/>
      <c r="D4" s="2"/>
      <c r="E4" s="2"/>
      <c r="F4" s="2"/>
      <c r="G4" s="3"/>
      <c r="H4" s="3"/>
      <c r="I4" s="118" t="s">
        <v>172</v>
      </c>
      <c r="J4" s="119"/>
      <c r="K4" s="119"/>
      <c r="L4" s="4"/>
    </row>
    <row r="5" spans="1:12" ht="23.25" customHeight="1"/>
    <row r="6" spans="1:12" ht="21.75" customHeight="1">
      <c r="A6" s="81" t="s">
        <v>0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2" ht="15.75">
      <c r="A7" s="81" t="s">
        <v>1</v>
      </c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2" ht="15.75">
      <c r="A8" s="81" t="s">
        <v>105</v>
      </c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2" ht="15.75">
      <c r="A9" s="1"/>
      <c r="B9" s="2"/>
      <c r="C9" s="9"/>
      <c r="D9" s="2"/>
      <c r="E9" s="2"/>
      <c r="F9" s="2"/>
      <c r="G9" s="3"/>
      <c r="H9" s="3"/>
      <c r="I9" s="3"/>
      <c r="J9" s="3"/>
      <c r="K9" s="5"/>
    </row>
    <row r="10" spans="1:12" ht="15.75">
      <c r="A10" s="63" t="s">
        <v>2</v>
      </c>
      <c r="B10" s="83" t="s">
        <v>3</v>
      </c>
      <c r="C10" s="84" t="s">
        <v>4</v>
      </c>
      <c r="D10" s="83" t="s">
        <v>5</v>
      </c>
      <c r="E10" s="83" t="s">
        <v>6</v>
      </c>
      <c r="F10" s="83"/>
      <c r="G10" s="65" t="s">
        <v>7</v>
      </c>
      <c r="H10" s="85" t="s">
        <v>8</v>
      </c>
      <c r="I10" s="85"/>
      <c r="J10" s="85"/>
      <c r="K10" s="86" t="s">
        <v>9</v>
      </c>
    </row>
    <row r="11" spans="1:12" ht="15.75">
      <c r="A11" s="83" t="s">
        <v>10</v>
      </c>
      <c r="B11" s="83"/>
      <c r="C11" s="84"/>
      <c r="D11" s="83"/>
      <c r="E11" s="83"/>
      <c r="F11" s="87"/>
      <c r="G11" s="65" t="s">
        <v>11</v>
      </c>
      <c r="H11" s="85" t="s">
        <v>11</v>
      </c>
      <c r="I11" s="85"/>
      <c r="J11" s="85"/>
      <c r="K11" s="86"/>
    </row>
    <row r="12" spans="1:12" ht="47.25">
      <c r="A12" s="83"/>
      <c r="B12" s="83"/>
      <c r="C12" s="84"/>
      <c r="D12" s="83"/>
      <c r="E12" s="83"/>
      <c r="F12" s="87"/>
      <c r="G12" s="21"/>
      <c r="H12" s="65" t="s">
        <v>12</v>
      </c>
      <c r="I12" s="65" t="s">
        <v>13</v>
      </c>
      <c r="J12" s="65" t="s">
        <v>14</v>
      </c>
      <c r="K12" s="86"/>
    </row>
    <row r="13" spans="1:12" ht="15.75">
      <c r="A13" s="22">
        <v>1</v>
      </c>
      <c r="B13" s="22">
        <v>2</v>
      </c>
      <c r="C13" s="23">
        <v>3</v>
      </c>
      <c r="D13" s="22">
        <v>4</v>
      </c>
      <c r="E13" s="22">
        <v>5</v>
      </c>
      <c r="F13" s="22">
        <v>6</v>
      </c>
      <c r="G13" s="24">
        <v>7</v>
      </c>
      <c r="H13" s="25">
        <v>8</v>
      </c>
      <c r="I13" s="25">
        <v>9</v>
      </c>
      <c r="J13" s="25">
        <v>10</v>
      </c>
      <c r="K13" s="26">
        <v>11</v>
      </c>
    </row>
    <row r="14" spans="1:12" ht="15.75">
      <c r="A14" s="82" t="s">
        <v>15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</row>
    <row r="15" spans="1:12" ht="31.5" customHeight="1">
      <c r="A15" s="83" t="s">
        <v>16</v>
      </c>
      <c r="B15" s="84" t="s">
        <v>17</v>
      </c>
      <c r="C15" s="73" t="s">
        <v>78</v>
      </c>
      <c r="D15" s="70" t="s">
        <v>106</v>
      </c>
      <c r="E15" s="100" t="s">
        <v>18</v>
      </c>
      <c r="F15" s="70" t="s">
        <v>107</v>
      </c>
      <c r="G15" s="68">
        <v>60</v>
      </c>
      <c r="H15" s="74"/>
      <c r="I15" s="74"/>
      <c r="J15" s="68">
        <v>60</v>
      </c>
      <c r="K15" s="72"/>
    </row>
    <row r="16" spans="1:12" ht="36.75" customHeight="1">
      <c r="A16" s="83"/>
      <c r="B16" s="84"/>
      <c r="C16" s="73" t="s">
        <v>82</v>
      </c>
      <c r="D16" s="70" t="s">
        <v>60</v>
      </c>
      <c r="E16" s="101"/>
      <c r="F16" s="70" t="s">
        <v>62</v>
      </c>
      <c r="G16" s="68">
        <v>30</v>
      </c>
      <c r="H16" s="74"/>
      <c r="I16" s="75"/>
      <c r="J16" s="68">
        <v>30</v>
      </c>
      <c r="K16" s="72"/>
    </row>
    <row r="17" spans="1:11" ht="44.25" customHeight="1">
      <c r="A17" s="83"/>
      <c r="B17" s="84"/>
      <c r="C17" s="73" t="s">
        <v>83</v>
      </c>
      <c r="D17" s="70" t="s">
        <v>60</v>
      </c>
      <c r="E17" s="101"/>
      <c r="F17" s="70" t="s">
        <v>62</v>
      </c>
      <c r="G17" s="68">
        <v>30</v>
      </c>
      <c r="H17" s="74"/>
      <c r="I17" s="75"/>
      <c r="J17" s="68">
        <v>30</v>
      </c>
      <c r="K17" s="72"/>
    </row>
    <row r="18" spans="1:11" ht="39" customHeight="1">
      <c r="A18" s="83"/>
      <c r="B18" s="84"/>
      <c r="C18" s="73" t="s">
        <v>171</v>
      </c>
      <c r="D18" s="55" t="s">
        <v>108</v>
      </c>
      <c r="E18" s="101"/>
      <c r="F18" s="70" t="s">
        <v>109</v>
      </c>
      <c r="G18" s="70">
        <v>110.852</v>
      </c>
      <c r="H18" s="65"/>
      <c r="I18" s="39"/>
      <c r="J18" s="70">
        <v>110.852</v>
      </c>
      <c r="K18" s="78"/>
    </row>
    <row r="19" spans="1:11" ht="26.25" customHeight="1">
      <c r="A19" s="83"/>
      <c r="B19" s="84"/>
      <c r="C19" s="73" t="s">
        <v>110</v>
      </c>
      <c r="D19" s="70" t="s">
        <v>106</v>
      </c>
      <c r="E19" s="101"/>
      <c r="F19" s="70" t="s">
        <v>63</v>
      </c>
      <c r="G19" s="68">
        <v>60</v>
      </c>
      <c r="H19" s="74"/>
      <c r="I19" s="75"/>
      <c r="J19" s="68">
        <v>60</v>
      </c>
      <c r="K19" s="72"/>
    </row>
    <row r="20" spans="1:11" ht="49.5" customHeight="1">
      <c r="A20" s="83"/>
      <c r="B20" s="84"/>
      <c r="C20" s="73" t="s">
        <v>76</v>
      </c>
      <c r="D20" s="55" t="s">
        <v>108</v>
      </c>
      <c r="E20" s="101"/>
      <c r="F20" s="70"/>
      <c r="G20" s="68">
        <v>10</v>
      </c>
      <c r="H20" s="74"/>
      <c r="I20" s="75"/>
      <c r="J20" s="68">
        <v>10</v>
      </c>
      <c r="K20" s="72"/>
    </row>
    <row r="21" spans="1:11" ht="35.1" customHeight="1">
      <c r="A21" s="83"/>
      <c r="B21" s="84"/>
      <c r="C21" s="17" t="s">
        <v>44</v>
      </c>
      <c r="D21" s="63"/>
      <c r="E21" s="63"/>
      <c r="F21" s="63"/>
      <c r="G21" s="39">
        <f>SUM(G15:G20)</f>
        <v>300.85199999999998</v>
      </c>
      <c r="H21" s="39">
        <f>SUM(H16:H20)</f>
        <v>0</v>
      </c>
      <c r="I21" s="39">
        <f>SUM(I16:I20)</f>
        <v>0</v>
      </c>
      <c r="J21" s="39">
        <f>SUM(J15:J20)</f>
        <v>300.85199999999998</v>
      </c>
      <c r="K21" s="27"/>
    </row>
    <row r="22" spans="1:11" ht="35.1" customHeight="1">
      <c r="A22" s="83" t="s">
        <v>19</v>
      </c>
      <c r="B22" s="84" t="s">
        <v>20</v>
      </c>
      <c r="C22" s="73" t="s">
        <v>78</v>
      </c>
      <c r="D22" s="80" t="s">
        <v>117</v>
      </c>
      <c r="E22" s="83" t="s">
        <v>18</v>
      </c>
      <c r="F22" s="70" t="s">
        <v>64</v>
      </c>
      <c r="G22" s="68">
        <v>20</v>
      </c>
      <c r="H22" s="76"/>
      <c r="I22" s="74"/>
      <c r="J22" s="68">
        <v>20</v>
      </c>
      <c r="K22" s="34"/>
    </row>
    <row r="23" spans="1:11" ht="35.1" customHeight="1">
      <c r="A23" s="83"/>
      <c r="B23" s="84"/>
      <c r="C23" s="73" t="s">
        <v>79</v>
      </c>
      <c r="D23" s="70" t="s">
        <v>60</v>
      </c>
      <c r="E23" s="83"/>
      <c r="F23" s="70" t="s">
        <v>64</v>
      </c>
      <c r="G23" s="68">
        <v>20</v>
      </c>
      <c r="H23" s="76"/>
      <c r="I23" s="74"/>
      <c r="J23" s="68">
        <v>20</v>
      </c>
      <c r="K23" s="34"/>
    </row>
    <row r="24" spans="1:11" ht="41.25" customHeight="1">
      <c r="A24" s="83"/>
      <c r="B24" s="84"/>
      <c r="C24" s="73" t="s">
        <v>80</v>
      </c>
      <c r="D24" s="70" t="s">
        <v>60</v>
      </c>
      <c r="E24" s="83"/>
      <c r="F24" s="70" t="s">
        <v>61</v>
      </c>
      <c r="G24" s="117">
        <v>30</v>
      </c>
      <c r="H24" s="76"/>
      <c r="I24" s="74"/>
      <c r="J24" s="117">
        <v>30</v>
      </c>
      <c r="K24" s="34"/>
    </row>
    <row r="25" spans="1:11" ht="35.1" customHeight="1">
      <c r="A25" s="83"/>
      <c r="B25" s="84"/>
      <c r="C25" s="73" t="s">
        <v>81</v>
      </c>
      <c r="D25" s="70" t="s">
        <v>60</v>
      </c>
      <c r="E25" s="83"/>
      <c r="F25" s="70" t="s">
        <v>61</v>
      </c>
      <c r="G25" s="117"/>
      <c r="H25" s="76"/>
      <c r="I25" s="74"/>
      <c r="J25" s="117"/>
      <c r="K25" s="34"/>
    </row>
    <row r="26" spans="1:11" ht="31.5" customHeight="1">
      <c r="A26" s="83"/>
      <c r="B26" s="84"/>
      <c r="C26" s="73" t="s">
        <v>111</v>
      </c>
      <c r="D26" s="70" t="s">
        <v>112</v>
      </c>
      <c r="E26" s="83"/>
      <c r="F26" s="70" t="s">
        <v>113</v>
      </c>
      <c r="G26" s="55">
        <v>634.11800000000005</v>
      </c>
      <c r="H26" s="34"/>
      <c r="I26" s="65"/>
      <c r="J26" s="55">
        <v>634.11800000000005</v>
      </c>
      <c r="K26" s="72" t="s">
        <v>77</v>
      </c>
    </row>
    <row r="27" spans="1:11" ht="35.1" customHeight="1">
      <c r="A27" s="83"/>
      <c r="B27" s="84"/>
      <c r="C27" s="73" t="s">
        <v>116</v>
      </c>
      <c r="D27" s="70" t="s">
        <v>117</v>
      </c>
      <c r="E27" s="83"/>
      <c r="F27" s="70" t="s">
        <v>65</v>
      </c>
      <c r="G27" s="68">
        <v>20</v>
      </c>
      <c r="H27" s="76"/>
      <c r="I27" s="74"/>
      <c r="J27" s="68">
        <v>20</v>
      </c>
      <c r="K27" s="34"/>
    </row>
    <row r="28" spans="1:11" ht="45.75" customHeight="1">
      <c r="A28" s="83"/>
      <c r="B28" s="84"/>
      <c r="C28" s="73" t="s">
        <v>114</v>
      </c>
      <c r="D28" s="70" t="s">
        <v>112</v>
      </c>
      <c r="E28" s="83"/>
      <c r="F28" s="70" t="s">
        <v>115</v>
      </c>
      <c r="G28" s="68">
        <v>136.9</v>
      </c>
      <c r="H28" s="76"/>
      <c r="I28" s="74"/>
      <c r="J28" s="68">
        <v>136.9</v>
      </c>
      <c r="K28" s="34"/>
    </row>
    <row r="29" spans="1:11" ht="47.25" customHeight="1">
      <c r="A29" s="83"/>
      <c r="B29" s="84"/>
      <c r="C29" s="73" t="s">
        <v>76</v>
      </c>
      <c r="D29" s="70" t="s">
        <v>112</v>
      </c>
      <c r="E29" s="83"/>
      <c r="F29" s="63"/>
      <c r="G29" s="68">
        <v>10</v>
      </c>
      <c r="H29" s="76"/>
      <c r="I29" s="54"/>
      <c r="J29" s="68">
        <v>10</v>
      </c>
      <c r="K29" s="34"/>
    </row>
    <row r="30" spans="1:11" ht="35.1" customHeight="1">
      <c r="A30" s="83"/>
      <c r="B30" s="84"/>
      <c r="C30" s="17" t="s">
        <v>44</v>
      </c>
      <c r="D30" s="62"/>
      <c r="E30" s="62"/>
      <c r="F30" s="62"/>
      <c r="G30" s="39">
        <f>SUM(G22:G29)</f>
        <v>871.01800000000003</v>
      </c>
      <c r="H30" s="39">
        <f>SUM(H23:H29)</f>
        <v>0</v>
      </c>
      <c r="I30" s="39">
        <f>SUM(I23:I29)</f>
        <v>0</v>
      </c>
      <c r="J30" s="39">
        <f>SUM(J22:J29)</f>
        <v>871.01800000000003</v>
      </c>
      <c r="K30" s="27"/>
    </row>
    <row r="31" spans="1:11" ht="35.1" customHeight="1">
      <c r="A31" s="83"/>
      <c r="B31" s="84" t="s">
        <v>46</v>
      </c>
      <c r="C31" s="73" t="s">
        <v>78</v>
      </c>
      <c r="D31" s="70" t="s">
        <v>118</v>
      </c>
      <c r="E31" s="83" t="s">
        <v>18</v>
      </c>
      <c r="F31" s="70">
        <v>1373.2</v>
      </c>
      <c r="G31" s="68">
        <v>30</v>
      </c>
      <c r="H31" s="76"/>
      <c r="I31" s="74"/>
      <c r="J31" s="68">
        <v>30</v>
      </c>
      <c r="K31" s="34"/>
    </row>
    <row r="32" spans="1:11" ht="35.1" customHeight="1">
      <c r="A32" s="83"/>
      <c r="B32" s="84"/>
      <c r="C32" s="73" t="s">
        <v>84</v>
      </c>
      <c r="D32" s="70" t="s">
        <v>60</v>
      </c>
      <c r="E32" s="83"/>
      <c r="F32" s="70" t="s">
        <v>62</v>
      </c>
      <c r="G32" s="117">
        <v>15</v>
      </c>
      <c r="H32" s="76"/>
      <c r="I32" s="74"/>
      <c r="J32" s="117">
        <v>15</v>
      </c>
      <c r="K32" s="34"/>
    </row>
    <row r="33" spans="1:11" ht="35.1" customHeight="1">
      <c r="A33" s="83"/>
      <c r="B33" s="84"/>
      <c r="C33" s="73" t="s">
        <v>85</v>
      </c>
      <c r="D33" s="70" t="s">
        <v>60</v>
      </c>
      <c r="E33" s="83"/>
      <c r="F33" s="70" t="s">
        <v>62</v>
      </c>
      <c r="G33" s="117"/>
      <c r="H33" s="76"/>
      <c r="I33" s="74"/>
      <c r="J33" s="117"/>
      <c r="K33" s="34"/>
    </row>
    <row r="34" spans="1:11" ht="39" customHeight="1">
      <c r="A34" s="83"/>
      <c r="B34" s="84"/>
      <c r="C34" s="73" t="s">
        <v>121</v>
      </c>
      <c r="D34" s="70" t="s">
        <v>60</v>
      </c>
      <c r="E34" s="83"/>
      <c r="F34" s="70" t="s">
        <v>66</v>
      </c>
      <c r="G34" s="68">
        <v>40</v>
      </c>
      <c r="H34" s="76"/>
      <c r="I34" s="74"/>
      <c r="J34" s="68">
        <v>40</v>
      </c>
      <c r="K34" s="34"/>
    </row>
    <row r="35" spans="1:11" ht="46.5" customHeight="1">
      <c r="A35" s="83"/>
      <c r="B35" s="84"/>
      <c r="C35" s="73" t="s">
        <v>119</v>
      </c>
      <c r="D35" s="70" t="s">
        <v>118</v>
      </c>
      <c r="E35" s="83"/>
      <c r="F35" s="70" t="s">
        <v>120</v>
      </c>
      <c r="G35" s="70">
        <v>57.3</v>
      </c>
      <c r="H35" s="34"/>
      <c r="I35" s="65"/>
      <c r="J35" s="70">
        <v>57.3</v>
      </c>
      <c r="K35" s="34"/>
    </row>
    <row r="36" spans="1:11" ht="46.5" customHeight="1">
      <c r="A36" s="83"/>
      <c r="B36" s="84"/>
      <c r="C36" s="73" t="s">
        <v>76</v>
      </c>
      <c r="D36" s="70" t="s">
        <v>112</v>
      </c>
      <c r="E36" s="83"/>
      <c r="F36" s="70"/>
      <c r="G36" s="68">
        <v>10</v>
      </c>
      <c r="H36" s="76"/>
      <c r="I36" s="74"/>
      <c r="J36" s="68">
        <v>10</v>
      </c>
      <c r="K36" s="34"/>
    </row>
    <row r="37" spans="1:11" ht="35.1" customHeight="1">
      <c r="A37" s="83"/>
      <c r="B37" s="84"/>
      <c r="C37" s="17" t="s">
        <v>44</v>
      </c>
      <c r="D37" s="28"/>
      <c r="E37" s="62"/>
      <c r="F37" s="62"/>
      <c r="G37" s="39">
        <f>SUM(G31:G36)</f>
        <v>152.30000000000001</v>
      </c>
      <c r="H37" s="39">
        <f>SUM(H32:H36)</f>
        <v>0</v>
      </c>
      <c r="I37" s="39">
        <f>SUM(I32:I36)</f>
        <v>0</v>
      </c>
      <c r="J37" s="39">
        <f>SUM(J31:J36)</f>
        <v>152.30000000000001</v>
      </c>
      <c r="K37" s="66"/>
    </row>
    <row r="38" spans="1:11" ht="35.1" customHeight="1">
      <c r="A38" s="83">
        <v>4</v>
      </c>
      <c r="B38" s="84" t="s">
        <v>51</v>
      </c>
      <c r="C38" s="73" t="s">
        <v>78</v>
      </c>
      <c r="D38" s="70" t="s">
        <v>122</v>
      </c>
      <c r="E38" s="83" t="s">
        <v>18</v>
      </c>
      <c r="F38" s="70" t="s">
        <v>67</v>
      </c>
      <c r="G38" s="68">
        <v>30</v>
      </c>
      <c r="H38" s="76"/>
      <c r="I38" s="77"/>
      <c r="J38" s="68">
        <v>30</v>
      </c>
      <c r="K38" s="34"/>
    </row>
    <row r="39" spans="1:11" ht="35.1" customHeight="1">
      <c r="A39" s="83"/>
      <c r="B39" s="84"/>
      <c r="C39" s="73" t="s">
        <v>79</v>
      </c>
      <c r="D39" s="70" t="s">
        <v>60</v>
      </c>
      <c r="E39" s="83"/>
      <c r="F39" s="70" t="s">
        <v>68</v>
      </c>
      <c r="G39" s="68">
        <v>30</v>
      </c>
      <c r="H39" s="76"/>
      <c r="I39" s="77"/>
      <c r="J39" s="68">
        <v>30</v>
      </c>
      <c r="K39" s="34"/>
    </row>
    <row r="40" spans="1:11" ht="35.1" customHeight="1">
      <c r="A40" s="83"/>
      <c r="B40" s="84"/>
      <c r="C40" s="73" t="s">
        <v>86</v>
      </c>
      <c r="D40" s="70" t="s">
        <v>60</v>
      </c>
      <c r="E40" s="83"/>
      <c r="F40" s="70" t="s">
        <v>69</v>
      </c>
      <c r="G40" s="94">
        <v>60</v>
      </c>
      <c r="H40" s="76"/>
      <c r="I40" s="77"/>
      <c r="J40" s="94">
        <v>60</v>
      </c>
      <c r="K40" s="34"/>
    </row>
    <row r="41" spans="1:11" ht="39" customHeight="1">
      <c r="A41" s="83"/>
      <c r="B41" s="84"/>
      <c r="C41" s="73" t="s">
        <v>87</v>
      </c>
      <c r="D41" s="70" t="s">
        <v>60</v>
      </c>
      <c r="E41" s="83"/>
      <c r="F41" s="70" t="s">
        <v>61</v>
      </c>
      <c r="G41" s="94"/>
      <c r="H41" s="76"/>
      <c r="I41" s="77"/>
      <c r="J41" s="94"/>
      <c r="K41" s="34"/>
    </row>
    <row r="42" spans="1:11" ht="27.75" customHeight="1">
      <c r="A42" s="83"/>
      <c r="B42" s="84"/>
      <c r="C42" s="40" t="s">
        <v>123</v>
      </c>
      <c r="D42" s="70" t="s">
        <v>60</v>
      </c>
      <c r="E42" s="83"/>
      <c r="F42" s="70" t="s">
        <v>66</v>
      </c>
      <c r="G42" s="68">
        <v>40</v>
      </c>
      <c r="H42" s="76"/>
      <c r="I42" s="77"/>
      <c r="J42" s="68">
        <v>40</v>
      </c>
      <c r="K42" s="34"/>
    </row>
    <row r="43" spans="1:11" ht="47.25">
      <c r="A43" s="83"/>
      <c r="B43" s="84"/>
      <c r="C43" s="73" t="s">
        <v>76</v>
      </c>
      <c r="D43" s="70" t="s">
        <v>112</v>
      </c>
      <c r="E43" s="83"/>
      <c r="F43" s="70"/>
      <c r="G43" s="68">
        <v>15</v>
      </c>
      <c r="H43" s="76"/>
      <c r="I43" s="77"/>
      <c r="J43" s="68">
        <v>15</v>
      </c>
      <c r="K43" s="34"/>
    </row>
    <row r="44" spans="1:11" ht="44.25" customHeight="1">
      <c r="A44" s="83"/>
      <c r="B44" s="84"/>
      <c r="C44" s="73" t="s">
        <v>124</v>
      </c>
      <c r="D44" s="70" t="s">
        <v>60</v>
      </c>
      <c r="E44" s="83"/>
      <c r="F44" s="70" t="s">
        <v>125</v>
      </c>
      <c r="G44" s="70">
        <v>168.25200000000001</v>
      </c>
      <c r="H44" s="34"/>
      <c r="I44" s="38"/>
      <c r="J44" s="70">
        <v>168.25200000000001</v>
      </c>
      <c r="K44" s="34"/>
    </row>
    <row r="45" spans="1:11" ht="35.1" customHeight="1">
      <c r="A45" s="83"/>
      <c r="B45" s="84"/>
      <c r="C45" s="17" t="s">
        <v>44</v>
      </c>
      <c r="D45" s="19"/>
      <c r="E45" s="63"/>
      <c r="F45" s="63"/>
      <c r="G45" s="39">
        <f>SUM(G38:G44)</f>
        <v>343.25200000000001</v>
      </c>
      <c r="H45" s="39">
        <f>SUM(H39:H43)</f>
        <v>0</v>
      </c>
      <c r="I45" s="39">
        <f>SUM(I39:I43)</f>
        <v>0</v>
      </c>
      <c r="J45" s="39">
        <f>SUM(J38:J44)</f>
        <v>343.25200000000001</v>
      </c>
      <c r="K45" s="72"/>
    </row>
    <row r="46" spans="1:11" ht="35.1" customHeight="1">
      <c r="A46" s="83">
        <v>5</v>
      </c>
      <c r="B46" s="84" t="s">
        <v>22</v>
      </c>
      <c r="C46" s="73" t="s">
        <v>127</v>
      </c>
      <c r="D46" s="70" t="s">
        <v>122</v>
      </c>
      <c r="E46" s="83" t="s">
        <v>18</v>
      </c>
      <c r="F46" s="70" t="s">
        <v>126</v>
      </c>
      <c r="G46" s="68">
        <v>20</v>
      </c>
      <c r="H46" s="76"/>
      <c r="I46" s="77"/>
      <c r="J46" s="68">
        <v>20</v>
      </c>
      <c r="K46" s="72"/>
    </row>
    <row r="47" spans="1:11" ht="35.1" customHeight="1">
      <c r="A47" s="83"/>
      <c r="B47" s="84"/>
      <c r="C47" s="73" t="s">
        <v>128</v>
      </c>
      <c r="D47" s="70" t="s">
        <v>60</v>
      </c>
      <c r="E47" s="83"/>
      <c r="F47" s="70" t="s">
        <v>129</v>
      </c>
      <c r="G47" s="68">
        <v>20</v>
      </c>
      <c r="H47" s="76"/>
      <c r="I47" s="77"/>
      <c r="J47" s="68">
        <v>20</v>
      </c>
      <c r="K47" s="72"/>
    </row>
    <row r="48" spans="1:11" ht="35.1" customHeight="1">
      <c r="A48" s="83"/>
      <c r="B48" s="84"/>
      <c r="C48" s="73" t="s">
        <v>88</v>
      </c>
      <c r="D48" s="70" t="s">
        <v>60</v>
      </c>
      <c r="E48" s="83"/>
      <c r="F48" s="70" t="s">
        <v>61</v>
      </c>
      <c r="G48" s="94">
        <v>40</v>
      </c>
      <c r="H48" s="124"/>
      <c r="I48" s="125"/>
      <c r="J48" s="94">
        <v>40</v>
      </c>
      <c r="K48" s="126"/>
    </row>
    <row r="49" spans="1:11" ht="35.1" customHeight="1">
      <c r="A49" s="83"/>
      <c r="B49" s="84"/>
      <c r="C49" s="73" t="s">
        <v>89</v>
      </c>
      <c r="D49" s="70"/>
      <c r="E49" s="83"/>
      <c r="F49" s="70" t="s">
        <v>62</v>
      </c>
      <c r="G49" s="94"/>
      <c r="H49" s="124"/>
      <c r="I49" s="125"/>
      <c r="J49" s="94"/>
      <c r="K49" s="126"/>
    </row>
    <row r="50" spans="1:11" ht="35.1" customHeight="1">
      <c r="A50" s="83"/>
      <c r="B50" s="84"/>
      <c r="C50" s="73" t="s">
        <v>130</v>
      </c>
      <c r="D50" s="70" t="s">
        <v>60</v>
      </c>
      <c r="E50" s="83"/>
      <c r="F50" s="70" t="s">
        <v>62</v>
      </c>
      <c r="G50" s="94"/>
      <c r="H50" s="124"/>
      <c r="I50" s="125"/>
      <c r="J50" s="94"/>
      <c r="K50" s="126"/>
    </row>
    <row r="51" spans="1:11" ht="49.5" customHeight="1">
      <c r="A51" s="83"/>
      <c r="B51" s="84"/>
      <c r="C51" s="73" t="s">
        <v>76</v>
      </c>
      <c r="D51" s="70" t="s">
        <v>112</v>
      </c>
      <c r="E51" s="83"/>
      <c r="F51" s="70"/>
      <c r="G51" s="68">
        <v>10</v>
      </c>
      <c r="H51" s="76"/>
      <c r="I51" s="77"/>
      <c r="J51" s="68">
        <v>10</v>
      </c>
      <c r="K51" s="72"/>
    </row>
    <row r="52" spans="1:11" ht="32.25" customHeight="1">
      <c r="A52" s="83"/>
      <c r="B52" s="84"/>
      <c r="C52" s="73" t="s">
        <v>131</v>
      </c>
      <c r="D52" s="70" t="s">
        <v>122</v>
      </c>
      <c r="E52" s="83"/>
      <c r="F52" s="70" t="s">
        <v>66</v>
      </c>
      <c r="G52" s="68">
        <v>40</v>
      </c>
      <c r="H52" s="76"/>
      <c r="I52" s="77"/>
      <c r="J52" s="68">
        <v>40</v>
      </c>
      <c r="K52" s="72"/>
    </row>
    <row r="53" spans="1:11" ht="35.1" customHeight="1">
      <c r="A53" s="83"/>
      <c r="B53" s="84"/>
      <c r="C53" s="17" t="s">
        <v>44</v>
      </c>
      <c r="D53" s="19"/>
      <c r="E53" s="63"/>
      <c r="F53" s="63"/>
      <c r="G53" s="39">
        <f>SUM(G46:G52)</f>
        <v>130</v>
      </c>
      <c r="H53" s="39">
        <f>SUM(H48:H52)</f>
        <v>0</v>
      </c>
      <c r="I53" s="39">
        <f>SUM(I48:I52)</f>
        <v>0</v>
      </c>
      <c r="J53" s="29">
        <f>SUM(J46:J52)</f>
        <v>130</v>
      </c>
      <c r="K53" s="72"/>
    </row>
    <row r="54" spans="1:11" ht="35.1" customHeight="1">
      <c r="A54" s="83">
        <v>6</v>
      </c>
      <c r="B54" s="84" t="s">
        <v>52</v>
      </c>
      <c r="C54" s="73" t="s">
        <v>78</v>
      </c>
      <c r="D54" s="70" t="s">
        <v>132</v>
      </c>
      <c r="E54" s="83" t="s">
        <v>18</v>
      </c>
      <c r="F54" s="70" t="s">
        <v>75</v>
      </c>
      <c r="G54" s="68">
        <v>30</v>
      </c>
      <c r="H54" s="51"/>
      <c r="I54" s="77"/>
      <c r="J54" s="68">
        <v>30</v>
      </c>
      <c r="K54" s="12"/>
    </row>
    <row r="55" spans="1:11" ht="35.1" customHeight="1">
      <c r="A55" s="83"/>
      <c r="B55" s="84"/>
      <c r="C55" s="73" t="s">
        <v>80</v>
      </c>
      <c r="D55" s="70" t="s">
        <v>60</v>
      </c>
      <c r="E55" s="83"/>
      <c r="F55" s="70" t="s">
        <v>62</v>
      </c>
      <c r="G55" s="68">
        <v>10</v>
      </c>
      <c r="H55" s="51"/>
      <c r="I55" s="77"/>
      <c r="J55" s="68">
        <v>10</v>
      </c>
      <c r="K55" s="12"/>
    </row>
    <row r="56" spans="1:11" ht="99.75" customHeight="1">
      <c r="A56" s="83"/>
      <c r="B56" s="84"/>
      <c r="C56" s="73" t="s">
        <v>133</v>
      </c>
      <c r="D56" s="70" t="s">
        <v>112</v>
      </c>
      <c r="E56" s="83"/>
      <c r="F56" s="70" t="s">
        <v>62</v>
      </c>
      <c r="G56" s="68"/>
      <c r="H56" s="51"/>
      <c r="I56" s="77"/>
      <c r="J56" s="68"/>
      <c r="K56" s="66" t="s">
        <v>134</v>
      </c>
    </row>
    <row r="57" spans="1:11" ht="35.1" customHeight="1">
      <c r="A57" s="83"/>
      <c r="B57" s="84"/>
      <c r="C57" s="73" t="s">
        <v>90</v>
      </c>
      <c r="D57" s="70" t="s">
        <v>132</v>
      </c>
      <c r="E57" s="83"/>
      <c r="F57" s="70" t="s">
        <v>65</v>
      </c>
      <c r="G57" s="68">
        <v>20</v>
      </c>
      <c r="H57" s="51"/>
      <c r="I57" s="77"/>
      <c r="J57" s="68">
        <v>20</v>
      </c>
      <c r="K57" s="12"/>
    </row>
    <row r="58" spans="1:11" ht="54.75" customHeight="1">
      <c r="A58" s="83"/>
      <c r="B58" s="84"/>
      <c r="C58" s="73" t="s">
        <v>76</v>
      </c>
      <c r="D58" s="70" t="s">
        <v>112</v>
      </c>
      <c r="E58" s="83"/>
      <c r="F58" s="70"/>
      <c r="G58" s="68">
        <v>10</v>
      </c>
      <c r="H58" s="51"/>
      <c r="I58" s="77"/>
      <c r="J58" s="68">
        <v>10</v>
      </c>
      <c r="K58" s="12"/>
    </row>
    <row r="59" spans="1:11" ht="35.1" customHeight="1">
      <c r="A59" s="83"/>
      <c r="B59" s="84"/>
      <c r="C59" s="17" t="s">
        <v>44</v>
      </c>
      <c r="D59" s="63"/>
      <c r="E59" s="19"/>
      <c r="F59" s="19"/>
      <c r="G59" s="39">
        <f>SUM(G54:G58)</f>
        <v>70</v>
      </c>
      <c r="H59" s="39">
        <f>SUM(H55:H58)</f>
        <v>0</v>
      </c>
      <c r="I59" s="39">
        <f>SUM(I55:I58)</f>
        <v>0</v>
      </c>
      <c r="J59" s="39">
        <f>SUM(J54:J58)</f>
        <v>70</v>
      </c>
      <c r="K59" s="12"/>
    </row>
    <row r="60" spans="1:11" ht="35.1" customHeight="1">
      <c r="A60" s="83">
        <v>7</v>
      </c>
      <c r="B60" s="84" t="s">
        <v>21</v>
      </c>
      <c r="C60" s="73" t="s">
        <v>78</v>
      </c>
      <c r="D60" s="70" t="s">
        <v>135</v>
      </c>
      <c r="E60" s="83" t="s">
        <v>18</v>
      </c>
      <c r="F60" s="70" t="s">
        <v>136</v>
      </c>
      <c r="G60" s="68">
        <v>60</v>
      </c>
      <c r="H60" s="51"/>
      <c r="I60" s="51"/>
      <c r="J60" s="68">
        <v>60</v>
      </c>
      <c r="K60" s="12"/>
    </row>
    <row r="61" spans="1:11" ht="35.1" customHeight="1">
      <c r="A61" s="83"/>
      <c r="B61" s="84"/>
      <c r="C61" s="73" t="s">
        <v>91</v>
      </c>
      <c r="D61" s="71" t="s">
        <v>60</v>
      </c>
      <c r="E61" s="83"/>
      <c r="F61" s="70" t="s">
        <v>61</v>
      </c>
      <c r="G61" s="68">
        <v>30</v>
      </c>
      <c r="H61" s="51"/>
      <c r="I61" s="51"/>
      <c r="J61" s="68">
        <v>30</v>
      </c>
      <c r="K61" s="12"/>
    </row>
    <row r="62" spans="1:11" ht="35.1" customHeight="1">
      <c r="A62" s="83"/>
      <c r="B62" s="84"/>
      <c r="C62" s="73" t="s">
        <v>93</v>
      </c>
      <c r="D62" s="71" t="s">
        <v>60</v>
      </c>
      <c r="E62" s="83"/>
      <c r="F62" s="70" t="s">
        <v>65</v>
      </c>
      <c r="G62" s="68">
        <v>20</v>
      </c>
      <c r="H62" s="51"/>
      <c r="I62" s="51"/>
      <c r="J62" s="68">
        <v>20</v>
      </c>
      <c r="K62" s="12"/>
    </row>
    <row r="63" spans="1:11" ht="46.5" customHeight="1">
      <c r="A63" s="83"/>
      <c r="B63" s="84"/>
      <c r="C63" s="73" t="s">
        <v>76</v>
      </c>
      <c r="D63" s="71" t="s">
        <v>112</v>
      </c>
      <c r="E63" s="83"/>
      <c r="F63" s="70"/>
      <c r="G63" s="68">
        <v>10</v>
      </c>
      <c r="H63" s="51"/>
      <c r="I63" s="51"/>
      <c r="J63" s="68">
        <v>10</v>
      </c>
      <c r="K63" s="12"/>
    </row>
    <row r="64" spans="1:11" ht="35.1" customHeight="1">
      <c r="A64" s="83"/>
      <c r="B64" s="84"/>
      <c r="C64" s="17" t="s">
        <v>44</v>
      </c>
      <c r="D64" s="19"/>
      <c r="E64" s="63"/>
      <c r="F64" s="63"/>
      <c r="G64" s="39">
        <f>H64+I64+J64</f>
        <v>120</v>
      </c>
      <c r="H64" s="39">
        <f>SUM(H60:H63)</f>
        <v>0</v>
      </c>
      <c r="I64" s="39">
        <f>SUM(I60:I63)</f>
        <v>0</v>
      </c>
      <c r="J64" s="39">
        <f>SUM(J60:J63)</f>
        <v>120</v>
      </c>
      <c r="K64" s="12"/>
    </row>
    <row r="65" spans="1:11" ht="35.1" customHeight="1">
      <c r="A65" s="83">
        <v>9</v>
      </c>
      <c r="B65" s="84" t="s">
        <v>23</v>
      </c>
      <c r="C65" s="73" t="s">
        <v>78</v>
      </c>
      <c r="D65" s="71" t="s">
        <v>137</v>
      </c>
      <c r="E65" s="83" t="s">
        <v>18</v>
      </c>
      <c r="F65" s="70" t="s">
        <v>70</v>
      </c>
      <c r="G65" s="68">
        <v>40</v>
      </c>
      <c r="H65" s="75"/>
      <c r="I65" s="77"/>
      <c r="J65" s="68">
        <v>40</v>
      </c>
      <c r="K65" s="12"/>
    </row>
    <row r="66" spans="1:11" ht="35.1" customHeight="1">
      <c r="A66" s="83"/>
      <c r="B66" s="84"/>
      <c r="C66" s="73" t="s">
        <v>138</v>
      </c>
      <c r="D66" s="71" t="s">
        <v>112</v>
      </c>
      <c r="E66" s="83"/>
      <c r="F66" s="70" t="s">
        <v>62</v>
      </c>
      <c r="G66" s="79">
        <v>1531.3920000000001</v>
      </c>
      <c r="H66" s="75"/>
      <c r="I66" s="77"/>
      <c r="J66" s="79">
        <v>1531.3920000000001</v>
      </c>
      <c r="K66" s="72" t="s">
        <v>77</v>
      </c>
    </row>
    <row r="67" spans="1:11" ht="35.1" customHeight="1">
      <c r="A67" s="83"/>
      <c r="B67" s="84"/>
      <c r="C67" s="73" t="s">
        <v>92</v>
      </c>
      <c r="D67" s="71" t="s">
        <v>137</v>
      </c>
      <c r="E67" s="83"/>
      <c r="F67" s="70" t="s">
        <v>62</v>
      </c>
      <c r="G67" s="68">
        <v>20</v>
      </c>
      <c r="H67" s="75"/>
      <c r="I67" s="77"/>
      <c r="J67" s="68">
        <v>20</v>
      </c>
      <c r="K67" s="12"/>
    </row>
    <row r="68" spans="1:11" ht="32.25" customHeight="1">
      <c r="A68" s="83"/>
      <c r="B68" s="84"/>
      <c r="C68" s="73" t="s">
        <v>139</v>
      </c>
      <c r="D68" s="71" t="s">
        <v>60</v>
      </c>
      <c r="E68" s="83"/>
      <c r="F68" s="70" t="s">
        <v>65</v>
      </c>
      <c r="G68" s="68">
        <v>20</v>
      </c>
      <c r="H68" s="75"/>
      <c r="I68" s="77"/>
      <c r="J68" s="68">
        <v>20</v>
      </c>
      <c r="K68" s="12"/>
    </row>
    <row r="69" spans="1:11" ht="47.25" customHeight="1">
      <c r="A69" s="83"/>
      <c r="B69" s="84"/>
      <c r="C69" s="73" t="s">
        <v>76</v>
      </c>
      <c r="D69" s="71" t="s">
        <v>112</v>
      </c>
      <c r="E69" s="83"/>
      <c r="F69" s="70"/>
      <c r="G69" s="68">
        <v>10</v>
      </c>
      <c r="H69" s="74"/>
      <c r="I69" s="77"/>
      <c r="J69" s="68">
        <v>10</v>
      </c>
      <c r="K69" s="12"/>
    </row>
    <row r="70" spans="1:11" ht="27.75" customHeight="1">
      <c r="A70" s="83"/>
      <c r="B70" s="84"/>
      <c r="C70" s="73" t="s">
        <v>140</v>
      </c>
      <c r="D70" s="71" t="s">
        <v>112</v>
      </c>
      <c r="E70" s="83"/>
      <c r="F70" s="71"/>
      <c r="G70" s="71" t="s">
        <v>141</v>
      </c>
      <c r="H70" s="65"/>
      <c r="I70" s="38"/>
      <c r="J70" s="71" t="s">
        <v>141</v>
      </c>
      <c r="K70" s="12"/>
    </row>
    <row r="71" spans="1:11" ht="35.1" customHeight="1">
      <c r="A71" s="83"/>
      <c r="B71" s="84"/>
      <c r="C71" s="17" t="s">
        <v>44</v>
      </c>
      <c r="D71" s="19"/>
      <c r="E71" s="63"/>
      <c r="F71" s="63"/>
      <c r="G71" s="39">
        <f t="shared" ref="G71" si="0">H71+I71+J71</f>
        <v>1709.5420000000001</v>
      </c>
      <c r="H71" s="39">
        <f>SUM(H65:H69)</f>
        <v>0</v>
      </c>
      <c r="I71" s="39">
        <f>SUM(I65:I69)</f>
        <v>0</v>
      </c>
      <c r="J71" s="39">
        <f>J65+J66+J67+J68+J69+J70</f>
        <v>1709.5420000000001</v>
      </c>
      <c r="K71" s="12"/>
    </row>
    <row r="72" spans="1:11" ht="35.1" customHeight="1">
      <c r="A72" s="83">
        <v>10</v>
      </c>
      <c r="B72" s="83" t="s">
        <v>24</v>
      </c>
      <c r="C72" s="73" t="s">
        <v>78</v>
      </c>
      <c r="D72" s="71" t="s">
        <v>142</v>
      </c>
      <c r="E72" s="83" t="s">
        <v>18</v>
      </c>
      <c r="F72" s="70" t="s">
        <v>143</v>
      </c>
      <c r="G72" s="68">
        <v>50</v>
      </c>
      <c r="H72" s="51"/>
      <c r="I72" s="77"/>
      <c r="J72" s="68">
        <v>50</v>
      </c>
      <c r="K72" s="72"/>
    </row>
    <row r="73" spans="1:11" ht="35.1" customHeight="1">
      <c r="A73" s="83"/>
      <c r="B73" s="83"/>
      <c r="C73" s="73" t="s">
        <v>94</v>
      </c>
      <c r="D73" s="71" t="s">
        <v>60</v>
      </c>
      <c r="E73" s="83"/>
      <c r="F73" s="70" t="s">
        <v>62</v>
      </c>
      <c r="G73" s="68">
        <v>20</v>
      </c>
      <c r="H73" s="51"/>
      <c r="I73" s="77"/>
      <c r="J73" s="68">
        <v>20</v>
      </c>
      <c r="K73" s="72"/>
    </row>
    <row r="74" spans="1:11" ht="98.25" customHeight="1">
      <c r="A74" s="83"/>
      <c r="B74" s="83"/>
      <c r="C74" s="73" t="s">
        <v>144</v>
      </c>
      <c r="D74" s="71" t="s">
        <v>112</v>
      </c>
      <c r="E74" s="83"/>
      <c r="F74" s="71" t="s">
        <v>62</v>
      </c>
      <c r="G74" s="68"/>
      <c r="H74" s="51"/>
      <c r="I74" s="77"/>
      <c r="J74" s="68"/>
      <c r="K74" s="66" t="s">
        <v>134</v>
      </c>
    </row>
    <row r="75" spans="1:11" ht="35.1" customHeight="1">
      <c r="A75" s="83"/>
      <c r="B75" s="83"/>
      <c r="C75" s="73" t="s">
        <v>145</v>
      </c>
      <c r="D75" s="71" t="s">
        <v>142</v>
      </c>
      <c r="E75" s="83"/>
      <c r="F75" s="70" t="s">
        <v>71</v>
      </c>
      <c r="G75" s="68">
        <v>20</v>
      </c>
      <c r="H75" s="51"/>
      <c r="I75" s="77"/>
      <c r="J75" s="68">
        <v>20</v>
      </c>
      <c r="K75" s="72"/>
    </row>
    <row r="76" spans="1:11" ht="48" customHeight="1">
      <c r="A76" s="83"/>
      <c r="B76" s="83"/>
      <c r="C76" s="73" t="s">
        <v>76</v>
      </c>
      <c r="D76" s="71" t="s">
        <v>112</v>
      </c>
      <c r="E76" s="83"/>
      <c r="F76" s="70"/>
      <c r="G76" s="68">
        <v>10</v>
      </c>
      <c r="H76" s="51"/>
      <c r="I76" s="77"/>
      <c r="J76" s="68">
        <v>10</v>
      </c>
      <c r="K76" s="72"/>
    </row>
    <row r="77" spans="1:11" ht="46.5" customHeight="1">
      <c r="A77" s="83"/>
      <c r="B77" s="83"/>
      <c r="C77" s="73" t="s">
        <v>146</v>
      </c>
      <c r="D77" s="71" t="s">
        <v>142</v>
      </c>
      <c r="E77" s="83"/>
      <c r="F77" s="71" t="s">
        <v>147</v>
      </c>
      <c r="G77" s="70">
        <v>52.7</v>
      </c>
      <c r="H77" s="7"/>
      <c r="I77" s="38"/>
      <c r="J77" s="70">
        <v>52.7</v>
      </c>
      <c r="K77" s="66"/>
    </row>
    <row r="78" spans="1:11" ht="35.25" customHeight="1">
      <c r="A78" s="83"/>
      <c r="B78" s="83"/>
      <c r="C78" s="73" t="s">
        <v>148</v>
      </c>
      <c r="D78" s="71" t="s">
        <v>60</v>
      </c>
      <c r="E78" s="63"/>
      <c r="F78" s="71"/>
      <c r="G78" s="70">
        <v>93.674999999999997</v>
      </c>
      <c r="H78" s="7"/>
      <c r="I78" s="38"/>
      <c r="J78" s="70">
        <v>93.674999999999997</v>
      </c>
      <c r="K78" s="66"/>
    </row>
    <row r="79" spans="1:11" ht="35.1" customHeight="1">
      <c r="A79" s="83"/>
      <c r="B79" s="83"/>
      <c r="C79" s="17" t="s">
        <v>44</v>
      </c>
      <c r="D79" s="19"/>
      <c r="E79" s="63"/>
      <c r="F79" s="63"/>
      <c r="G79" s="39">
        <f>H79+I79+J79</f>
        <v>246.375</v>
      </c>
      <c r="H79" s="39">
        <f>SUM(H73:H76)</f>
        <v>0</v>
      </c>
      <c r="I79" s="39">
        <f>SUM(I73:I76)</f>
        <v>0</v>
      </c>
      <c r="J79" s="39">
        <f>SUM(J72:J78)</f>
        <v>246.375</v>
      </c>
      <c r="K79" s="72"/>
    </row>
    <row r="80" spans="1:11" ht="34.5" customHeight="1">
      <c r="A80" s="30"/>
      <c r="B80" s="31"/>
      <c r="C80" s="32" t="s">
        <v>25</v>
      </c>
      <c r="D80" s="30"/>
      <c r="E80" s="30"/>
      <c r="F80" s="30"/>
      <c r="G80" s="33">
        <f t="shared" ref="G80:I80" si="1">G21+G30+G37+G45+G53+G59+G64+G71+G79</f>
        <v>3943.3389999999999</v>
      </c>
      <c r="H80" s="33">
        <f t="shared" si="1"/>
        <v>0</v>
      </c>
      <c r="I80" s="33">
        <f t="shared" si="1"/>
        <v>0</v>
      </c>
      <c r="J80" s="33">
        <f>J21+J30+J37+J45+J53+J59+J64+J71+J79</f>
        <v>3943.3389999999999</v>
      </c>
      <c r="K80" s="41"/>
    </row>
    <row r="81" spans="1:11" ht="27" customHeight="1">
      <c r="A81" s="91" t="s">
        <v>101</v>
      </c>
      <c r="B81" s="92"/>
      <c r="C81" s="92"/>
      <c r="D81" s="92"/>
      <c r="E81" s="92"/>
      <c r="F81" s="92"/>
      <c r="G81" s="92"/>
      <c r="H81" s="92"/>
      <c r="I81" s="92"/>
      <c r="J81" s="92"/>
      <c r="K81" s="93"/>
    </row>
    <row r="82" spans="1:11" ht="36.75" customHeight="1">
      <c r="A82" s="100">
        <v>1</v>
      </c>
      <c r="B82" s="100" t="s">
        <v>55</v>
      </c>
      <c r="C82" s="10" t="s">
        <v>100</v>
      </c>
      <c r="D82" s="47" t="s">
        <v>150</v>
      </c>
      <c r="E82" s="83" t="s">
        <v>18</v>
      </c>
      <c r="F82" s="63"/>
      <c r="G82" s="74">
        <f>H82+I82+J82</f>
        <v>5</v>
      </c>
      <c r="H82" s="74"/>
      <c r="I82" s="77"/>
      <c r="J82" s="74">
        <v>5</v>
      </c>
      <c r="K82" s="66"/>
    </row>
    <row r="83" spans="1:11" ht="35.1" customHeight="1">
      <c r="A83" s="101"/>
      <c r="B83" s="101"/>
      <c r="C83" s="20" t="s">
        <v>99</v>
      </c>
      <c r="D83" s="47" t="s">
        <v>150</v>
      </c>
      <c r="E83" s="83"/>
      <c r="F83" s="63" t="s">
        <v>151</v>
      </c>
      <c r="G83" s="74">
        <v>5</v>
      </c>
      <c r="H83" s="74"/>
      <c r="I83" s="77"/>
      <c r="J83" s="74">
        <v>5</v>
      </c>
      <c r="K83" s="66"/>
    </row>
    <row r="84" spans="1:11" ht="35.1" customHeight="1">
      <c r="A84" s="103"/>
      <c r="B84" s="103"/>
      <c r="C84" s="20" t="s">
        <v>152</v>
      </c>
      <c r="D84" s="47" t="s">
        <v>112</v>
      </c>
      <c r="E84" s="83"/>
      <c r="F84" s="63" t="s">
        <v>153</v>
      </c>
      <c r="G84" s="74">
        <v>68.093999999999994</v>
      </c>
      <c r="H84" s="74"/>
      <c r="I84" s="77"/>
      <c r="J84" s="74">
        <v>68.093999999999994</v>
      </c>
      <c r="K84" s="66"/>
    </row>
    <row r="85" spans="1:11" ht="27" customHeight="1">
      <c r="A85" s="100">
        <v>2</v>
      </c>
      <c r="B85" s="115" t="s">
        <v>54</v>
      </c>
      <c r="C85" s="127" t="s">
        <v>96</v>
      </c>
      <c r="D85" s="128" t="s">
        <v>155</v>
      </c>
      <c r="E85" s="83"/>
      <c r="F85" s="98" t="s">
        <v>154</v>
      </c>
      <c r="G85" s="94">
        <v>5</v>
      </c>
      <c r="H85" s="122"/>
      <c r="I85" s="123"/>
      <c r="J85" s="94">
        <v>5</v>
      </c>
      <c r="K85" s="86"/>
    </row>
    <row r="86" spans="1:11" ht="21" hidden="1" customHeight="1" thickBot="1">
      <c r="A86" s="101"/>
      <c r="B86" s="115"/>
      <c r="C86" s="127"/>
      <c r="D86" s="129"/>
      <c r="E86" s="83"/>
      <c r="F86" s="99"/>
      <c r="G86" s="95"/>
      <c r="H86" s="122"/>
      <c r="I86" s="123"/>
      <c r="J86" s="95"/>
      <c r="K86" s="86"/>
    </row>
    <row r="87" spans="1:11" ht="21" customHeight="1">
      <c r="A87" s="101"/>
      <c r="B87" s="116"/>
      <c r="C87" s="73" t="s">
        <v>98</v>
      </c>
      <c r="D87" s="71" t="s">
        <v>155</v>
      </c>
      <c r="E87" s="83"/>
      <c r="F87" s="70"/>
      <c r="G87" s="74">
        <v>5</v>
      </c>
      <c r="H87" s="74"/>
      <c r="I87" s="75"/>
      <c r="J87" s="74">
        <v>5</v>
      </c>
      <c r="K87" s="66"/>
    </row>
    <row r="88" spans="1:11" ht="21" customHeight="1">
      <c r="A88" s="102"/>
      <c r="B88" s="116"/>
      <c r="C88" s="73" t="s">
        <v>156</v>
      </c>
      <c r="D88" s="47" t="s">
        <v>112</v>
      </c>
      <c r="E88" s="83"/>
      <c r="F88" s="16"/>
      <c r="G88" s="74">
        <v>21.06</v>
      </c>
      <c r="H88" s="74"/>
      <c r="I88" s="75"/>
      <c r="J88" s="74">
        <v>21.06</v>
      </c>
      <c r="K88" s="66"/>
    </row>
    <row r="89" spans="1:11" ht="34.5" customHeight="1">
      <c r="A89" s="100">
        <v>3</v>
      </c>
      <c r="B89" s="100" t="s">
        <v>53</v>
      </c>
      <c r="C89" s="73" t="s">
        <v>95</v>
      </c>
      <c r="D89" s="71" t="s">
        <v>157</v>
      </c>
      <c r="E89" s="83"/>
      <c r="F89" s="70"/>
      <c r="G89" s="68">
        <v>5</v>
      </c>
      <c r="H89" s="74"/>
      <c r="I89" s="77"/>
      <c r="J89" s="68">
        <v>5</v>
      </c>
      <c r="K89" s="66"/>
    </row>
    <row r="90" spans="1:11" ht="35.1" customHeight="1">
      <c r="A90" s="101"/>
      <c r="B90" s="101"/>
      <c r="C90" s="73" t="s">
        <v>96</v>
      </c>
      <c r="D90" s="70" t="s">
        <v>60</v>
      </c>
      <c r="E90" s="83"/>
      <c r="F90" s="70" t="s">
        <v>158</v>
      </c>
      <c r="G90" s="68">
        <v>5</v>
      </c>
      <c r="H90" s="74"/>
      <c r="I90" s="77"/>
      <c r="J90" s="68">
        <v>5</v>
      </c>
      <c r="K90" s="66"/>
    </row>
    <row r="91" spans="1:11" ht="35.1" customHeight="1">
      <c r="A91" s="103"/>
      <c r="B91" s="103"/>
      <c r="C91" s="73" t="s">
        <v>159</v>
      </c>
      <c r="D91" s="47" t="s">
        <v>112</v>
      </c>
      <c r="E91" s="83"/>
      <c r="F91" s="70" t="s">
        <v>62</v>
      </c>
      <c r="G91" s="68">
        <v>60</v>
      </c>
      <c r="H91" s="74"/>
      <c r="I91" s="77"/>
      <c r="J91" s="68">
        <v>60</v>
      </c>
      <c r="K91" s="66"/>
    </row>
    <row r="92" spans="1:11" ht="35.1" customHeight="1">
      <c r="A92" s="83">
        <v>4</v>
      </c>
      <c r="B92" s="83" t="s">
        <v>56</v>
      </c>
      <c r="C92" s="14" t="s">
        <v>95</v>
      </c>
      <c r="D92" s="71" t="s">
        <v>160</v>
      </c>
      <c r="E92" s="83"/>
      <c r="F92" s="63"/>
      <c r="G92" s="68">
        <v>5</v>
      </c>
      <c r="H92" s="74"/>
      <c r="I92" s="77"/>
      <c r="J92" s="68">
        <v>5</v>
      </c>
      <c r="K92" s="66"/>
    </row>
    <row r="93" spans="1:11" ht="35.1" customHeight="1">
      <c r="A93" s="83"/>
      <c r="B93" s="83"/>
      <c r="C93" s="73" t="s">
        <v>96</v>
      </c>
      <c r="D93" s="70" t="s">
        <v>60</v>
      </c>
      <c r="E93" s="83"/>
      <c r="F93" s="70" t="s">
        <v>161</v>
      </c>
      <c r="G93" s="68">
        <v>5</v>
      </c>
      <c r="H93" s="74"/>
      <c r="I93" s="77"/>
      <c r="J93" s="68">
        <v>5</v>
      </c>
      <c r="K93" s="66"/>
    </row>
    <row r="94" spans="1:11" ht="35.1" customHeight="1">
      <c r="A94" s="100">
        <v>5</v>
      </c>
      <c r="B94" s="100" t="s">
        <v>57</v>
      </c>
      <c r="C94" s="49" t="s">
        <v>95</v>
      </c>
      <c r="D94" s="71" t="s">
        <v>149</v>
      </c>
      <c r="E94" s="87"/>
      <c r="F94" s="70" t="s">
        <v>62</v>
      </c>
      <c r="G94" s="68">
        <v>5</v>
      </c>
      <c r="H94" s="51"/>
      <c r="I94" s="51"/>
      <c r="J94" s="68">
        <v>5</v>
      </c>
      <c r="K94" s="72"/>
    </row>
    <row r="95" spans="1:11" ht="35.1" customHeight="1">
      <c r="A95" s="101"/>
      <c r="B95" s="101"/>
      <c r="C95" s="47" t="s">
        <v>96</v>
      </c>
      <c r="D95" s="70" t="s">
        <v>60</v>
      </c>
      <c r="E95" s="87"/>
      <c r="F95" s="70">
        <v>705.8</v>
      </c>
      <c r="G95" s="68">
        <v>5</v>
      </c>
      <c r="H95" s="51"/>
      <c r="I95" s="51"/>
      <c r="J95" s="68">
        <v>5</v>
      </c>
      <c r="K95" s="72"/>
    </row>
    <row r="96" spans="1:11" ht="35.1" customHeight="1">
      <c r="A96" s="103"/>
      <c r="B96" s="103"/>
      <c r="C96" s="73" t="s">
        <v>97</v>
      </c>
      <c r="D96" s="70" t="s">
        <v>112</v>
      </c>
      <c r="E96" s="67"/>
      <c r="F96" s="70"/>
      <c r="G96" s="48"/>
      <c r="H96" s="45"/>
      <c r="I96" s="42"/>
      <c r="J96" s="48"/>
      <c r="K96" s="66"/>
    </row>
    <row r="97" spans="1:15" ht="50.25" customHeight="1">
      <c r="A97" s="63">
        <v>6</v>
      </c>
      <c r="B97" s="63" t="s">
        <v>72</v>
      </c>
      <c r="C97" s="73" t="s">
        <v>162</v>
      </c>
      <c r="D97" s="50" t="s">
        <v>112</v>
      </c>
      <c r="E97" s="67"/>
      <c r="F97" s="70" t="s">
        <v>62</v>
      </c>
      <c r="G97" s="48">
        <v>19.853999999999999</v>
      </c>
      <c r="H97" s="44"/>
      <c r="I97" s="44"/>
      <c r="J97" s="48">
        <v>19.853999999999999</v>
      </c>
      <c r="K97" s="72"/>
    </row>
    <row r="98" spans="1:15" ht="35.1" customHeight="1">
      <c r="A98" s="63"/>
      <c r="B98" s="63"/>
      <c r="C98" s="17" t="s">
        <v>26</v>
      </c>
      <c r="D98" s="63"/>
      <c r="E98" s="63"/>
      <c r="F98" s="63"/>
      <c r="G98" s="43">
        <f>SUM(G82:G97)</f>
        <v>219.00799999999998</v>
      </c>
      <c r="H98" s="39">
        <f>SUM(H82:H95)</f>
        <v>0</v>
      </c>
      <c r="I98" s="39">
        <f>SUM(I82:I95)</f>
        <v>0</v>
      </c>
      <c r="J98" s="43">
        <f>SUM(J82:J97)</f>
        <v>219.00799999999998</v>
      </c>
      <c r="K98" s="63"/>
    </row>
    <row r="99" spans="1:15" ht="35.1" customHeight="1">
      <c r="A99" s="91" t="s">
        <v>27</v>
      </c>
      <c r="B99" s="92"/>
      <c r="C99" s="92"/>
      <c r="D99" s="92"/>
      <c r="E99" s="92"/>
      <c r="F99" s="92"/>
      <c r="G99" s="92"/>
      <c r="H99" s="92"/>
      <c r="I99" s="92"/>
      <c r="J99" s="92"/>
      <c r="K99" s="93"/>
    </row>
    <row r="100" spans="1:15" ht="54" customHeight="1">
      <c r="A100" s="83">
        <v>1</v>
      </c>
      <c r="B100" s="83" t="s">
        <v>28</v>
      </c>
      <c r="C100" s="73" t="s">
        <v>102</v>
      </c>
      <c r="D100" s="96" t="s">
        <v>163</v>
      </c>
      <c r="E100" s="83" t="s">
        <v>58</v>
      </c>
      <c r="F100" s="70"/>
      <c r="G100" s="70">
        <v>100.515</v>
      </c>
      <c r="H100" s="15"/>
      <c r="I100" s="15"/>
      <c r="J100" s="70">
        <v>100.515</v>
      </c>
      <c r="K100" s="72"/>
    </row>
    <row r="101" spans="1:15" ht="59.25" customHeight="1">
      <c r="A101" s="83"/>
      <c r="B101" s="83"/>
      <c r="C101" s="56" t="s">
        <v>164</v>
      </c>
      <c r="D101" s="97"/>
      <c r="E101" s="83"/>
      <c r="F101" s="12" t="s">
        <v>165</v>
      </c>
      <c r="G101" s="68">
        <v>120</v>
      </c>
      <c r="H101" s="52"/>
      <c r="I101" s="53"/>
      <c r="J101" s="68">
        <v>120</v>
      </c>
      <c r="K101" s="72"/>
      <c r="O101" s="13"/>
    </row>
    <row r="102" spans="1:15" ht="35.25" customHeight="1">
      <c r="A102" s="83"/>
      <c r="B102" s="83"/>
      <c r="C102" s="57" t="s">
        <v>166</v>
      </c>
      <c r="D102" s="97"/>
      <c r="E102" s="83"/>
      <c r="F102" s="70" t="s">
        <v>62</v>
      </c>
      <c r="G102" s="68">
        <v>45</v>
      </c>
      <c r="H102" s="52"/>
      <c r="I102" s="53"/>
      <c r="J102" s="68">
        <v>45</v>
      </c>
      <c r="K102" s="72"/>
      <c r="O102" s="13"/>
    </row>
    <row r="103" spans="1:15" ht="60.75" customHeight="1">
      <c r="A103" s="83"/>
      <c r="B103" s="83"/>
      <c r="C103" s="57" t="s">
        <v>167</v>
      </c>
      <c r="D103" s="69"/>
      <c r="E103" s="63"/>
      <c r="F103" s="70" t="s">
        <v>168</v>
      </c>
      <c r="G103" s="68">
        <v>90</v>
      </c>
      <c r="H103" s="52"/>
      <c r="I103" s="53"/>
      <c r="J103" s="68">
        <v>90</v>
      </c>
      <c r="K103" s="72"/>
      <c r="O103" s="13"/>
    </row>
    <row r="104" spans="1:15" ht="26.25" customHeight="1">
      <c r="A104" s="83"/>
      <c r="B104" s="83"/>
      <c r="C104" s="17" t="s">
        <v>45</v>
      </c>
      <c r="D104" s="34"/>
      <c r="E104" s="63"/>
      <c r="F104" s="63"/>
      <c r="G104" s="46">
        <f>SUM(G100:G103)</f>
        <v>355.51499999999999</v>
      </c>
      <c r="H104" s="39">
        <v>0</v>
      </c>
      <c r="I104" s="39">
        <v>0</v>
      </c>
      <c r="J104" s="46">
        <f>SUM(J100:J103)</f>
        <v>355.51499999999999</v>
      </c>
      <c r="K104" s="62"/>
    </row>
    <row r="105" spans="1:15" ht="15.75" customHeight="1">
      <c r="A105" s="88" t="s">
        <v>29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90"/>
    </row>
    <row r="106" spans="1:15" ht="35.1" customHeight="1">
      <c r="A106" s="83">
        <v>1</v>
      </c>
      <c r="B106" s="83" t="s">
        <v>30</v>
      </c>
      <c r="C106" s="84" t="s">
        <v>31</v>
      </c>
      <c r="D106" s="83" t="s">
        <v>169</v>
      </c>
      <c r="E106" s="63" t="s">
        <v>73</v>
      </c>
      <c r="F106" s="63"/>
      <c r="G106" s="58">
        <v>500</v>
      </c>
      <c r="H106" s="59"/>
      <c r="I106" s="59"/>
      <c r="J106" s="58">
        <v>500</v>
      </c>
      <c r="K106" s="83" t="s">
        <v>32</v>
      </c>
    </row>
    <row r="107" spans="1:15" ht="35.1" customHeight="1">
      <c r="A107" s="83"/>
      <c r="B107" s="83"/>
      <c r="C107" s="84"/>
      <c r="D107" s="83"/>
      <c r="E107" s="66" t="s">
        <v>33</v>
      </c>
      <c r="F107" s="66"/>
      <c r="G107" s="58">
        <v>635</v>
      </c>
      <c r="H107" s="59"/>
      <c r="I107" s="59"/>
      <c r="J107" s="58">
        <v>635</v>
      </c>
      <c r="K107" s="83"/>
    </row>
    <row r="108" spans="1:15" ht="35.1" customHeight="1">
      <c r="A108" s="83"/>
      <c r="B108" s="83"/>
      <c r="C108" s="84"/>
      <c r="D108" s="83"/>
      <c r="E108" s="63" t="s">
        <v>34</v>
      </c>
      <c r="F108" s="63"/>
      <c r="G108" s="58">
        <v>333</v>
      </c>
      <c r="H108" s="59"/>
      <c r="I108" s="59"/>
      <c r="J108" s="58">
        <v>333</v>
      </c>
      <c r="K108" s="83"/>
    </row>
    <row r="109" spans="1:15" ht="52.5" customHeight="1">
      <c r="A109" s="63">
        <v>2</v>
      </c>
      <c r="B109" s="63" t="s">
        <v>49</v>
      </c>
      <c r="C109" s="60" t="s">
        <v>31</v>
      </c>
      <c r="D109" s="64" t="s">
        <v>169</v>
      </c>
      <c r="E109" s="63" t="s">
        <v>47</v>
      </c>
      <c r="F109" s="63"/>
      <c r="G109" s="74">
        <v>60</v>
      </c>
      <c r="H109" s="65"/>
      <c r="I109" s="74">
        <v>60</v>
      </c>
      <c r="J109" s="65"/>
      <c r="K109" s="66" t="s">
        <v>32</v>
      </c>
    </row>
    <row r="110" spans="1:15" ht="52.5" customHeight="1">
      <c r="A110" s="63">
        <v>3</v>
      </c>
      <c r="B110" s="63" t="s">
        <v>50</v>
      </c>
      <c r="C110" s="60" t="s">
        <v>31</v>
      </c>
      <c r="D110" s="64" t="s">
        <v>169</v>
      </c>
      <c r="E110" s="63" t="s">
        <v>48</v>
      </c>
      <c r="F110" s="63"/>
      <c r="G110" s="74">
        <v>0</v>
      </c>
      <c r="H110" s="65"/>
      <c r="I110" s="74">
        <v>0</v>
      </c>
      <c r="J110" s="65"/>
      <c r="K110" s="66" t="s">
        <v>32</v>
      </c>
    </row>
    <row r="111" spans="1:15" ht="35.1" customHeight="1">
      <c r="A111" s="63"/>
      <c r="B111" s="63"/>
      <c r="C111" s="35" t="s">
        <v>35</v>
      </c>
      <c r="D111" s="63"/>
      <c r="E111" s="63"/>
      <c r="F111" s="63"/>
      <c r="G111" s="39">
        <f>SUM(G106:G110)</f>
        <v>1528</v>
      </c>
      <c r="H111" s="39">
        <f>H110+H109+H108+H107+H106</f>
        <v>0</v>
      </c>
      <c r="I111" s="39">
        <f>I110+I109+I108+I107+I106</f>
        <v>60</v>
      </c>
      <c r="J111" s="39">
        <f>SUM(J106:J110)</f>
        <v>1468</v>
      </c>
      <c r="K111" s="66"/>
    </row>
    <row r="112" spans="1:15" ht="35.1" customHeight="1">
      <c r="A112" s="112" t="s">
        <v>74</v>
      </c>
      <c r="B112" s="113"/>
      <c r="C112" s="113"/>
      <c r="D112" s="113"/>
      <c r="E112" s="113"/>
      <c r="F112" s="113"/>
      <c r="G112" s="113"/>
      <c r="H112" s="113"/>
      <c r="I112" s="113"/>
      <c r="J112" s="113"/>
      <c r="K112" s="114"/>
    </row>
    <row r="113" spans="1:11" ht="46.5" customHeight="1">
      <c r="A113" s="63">
        <v>1</v>
      </c>
      <c r="B113" s="63" t="s">
        <v>36</v>
      </c>
      <c r="C113" s="10"/>
      <c r="D113" s="63" t="s">
        <v>170</v>
      </c>
      <c r="E113" s="63" t="s">
        <v>37</v>
      </c>
      <c r="F113" s="63"/>
      <c r="G113" s="61">
        <v>188</v>
      </c>
      <c r="H113" s="61">
        <v>188</v>
      </c>
      <c r="I113" s="39"/>
      <c r="J113" s="65"/>
      <c r="K113" s="66" t="s">
        <v>32</v>
      </c>
    </row>
    <row r="114" spans="1:11" ht="63">
      <c r="A114" s="63">
        <v>2</v>
      </c>
      <c r="B114" s="63" t="s">
        <v>38</v>
      </c>
      <c r="C114" s="10"/>
      <c r="D114" s="63" t="s">
        <v>170</v>
      </c>
      <c r="E114" s="63" t="s">
        <v>39</v>
      </c>
      <c r="F114" s="63"/>
      <c r="G114" s="61">
        <v>82</v>
      </c>
      <c r="H114" s="61">
        <v>82</v>
      </c>
      <c r="I114" s="65"/>
      <c r="J114" s="65"/>
      <c r="K114" s="66" t="s">
        <v>32</v>
      </c>
    </row>
    <row r="115" spans="1:11" ht="35.1" customHeight="1">
      <c r="A115" s="19"/>
      <c r="B115" s="31"/>
      <c r="C115" s="111" t="s">
        <v>40</v>
      </c>
      <c r="D115" s="111"/>
      <c r="E115" s="18"/>
      <c r="F115" s="18"/>
      <c r="G115" s="39">
        <f>G114+G113</f>
        <v>270</v>
      </c>
      <c r="H115" s="39">
        <f>H114+H113</f>
        <v>270</v>
      </c>
      <c r="I115" s="39">
        <f>I114+I113</f>
        <v>0</v>
      </c>
      <c r="J115" s="39">
        <f>J114+J113</f>
        <v>0</v>
      </c>
      <c r="K115" s="72"/>
    </row>
    <row r="116" spans="1:11" ht="35.1" customHeight="1">
      <c r="A116" s="82"/>
      <c r="B116" s="105" t="s">
        <v>41</v>
      </c>
      <c r="C116" s="106"/>
      <c r="D116" s="106"/>
      <c r="E116" s="107"/>
      <c r="F116" s="18"/>
      <c r="G116" s="39">
        <f>G115+G111+G104+G98+G80</f>
        <v>6315.8619999999992</v>
      </c>
      <c r="H116" s="39">
        <v>270</v>
      </c>
      <c r="I116" s="39">
        <f>I115+I111+I104+I98+I80</f>
        <v>60</v>
      </c>
      <c r="J116" s="39">
        <f>J115+J111+J104+J98+J80</f>
        <v>5985.8620000000001</v>
      </c>
      <c r="K116" s="104"/>
    </row>
    <row r="117" spans="1:11" ht="35.1" customHeight="1">
      <c r="A117" s="82"/>
      <c r="B117" s="105" t="s">
        <v>42</v>
      </c>
      <c r="C117" s="106"/>
      <c r="D117" s="106"/>
      <c r="E117" s="107"/>
      <c r="F117" s="18"/>
      <c r="G117" s="39">
        <f>G116-G118</f>
        <v>6045.8619999999992</v>
      </c>
      <c r="H117" s="39">
        <v>0</v>
      </c>
      <c r="I117" s="39">
        <f>I116-I118</f>
        <v>60</v>
      </c>
      <c r="J117" s="39">
        <f>J116-J118</f>
        <v>5985.8620000000001</v>
      </c>
      <c r="K117" s="104"/>
    </row>
    <row r="118" spans="1:11" ht="30" customHeight="1">
      <c r="A118" s="82"/>
      <c r="B118" s="108" t="s">
        <v>43</v>
      </c>
      <c r="C118" s="109"/>
      <c r="D118" s="109"/>
      <c r="E118" s="110"/>
      <c r="F118" s="36"/>
      <c r="G118" s="37">
        <f>G115</f>
        <v>270</v>
      </c>
      <c r="H118" s="37">
        <f>H115</f>
        <v>270</v>
      </c>
      <c r="I118" s="37">
        <f>I115</f>
        <v>0</v>
      </c>
      <c r="J118" s="37">
        <f>J115</f>
        <v>0</v>
      </c>
      <c r="K118" s="104"/>
    </row>
  </sheetData>
  <mergeCells count="93">
    <mergeCell ref="A94:A96"/>
    <mergeCell ref="C85:C86"/>
    <mergeCell ref="D85:D86"/>
    <mergeCell ref="B92:B93"/>
    <mergeCell ref="A92:A93"/>
    <mergeCell ref="I2:K2"/>
    <mergeCell ref="I3:K3"/>
    <mergeCell ref="I4:K4"/>
    <mergeCell ref="I1:K1"/>
    <mergeCell ref="B94:B96"/>
    <mergeCell ref="E46:E52"/>
    <mergeCell ref="H85:H86"/>
    <mergeCell ref="I85:I86"/>
    <mergeCell ref="G48:G50"/>
    <mergeCell ref="J85:J86"/>
    <mergeCell ref="J48:J50"/>
    <mergeCell ref="H48:H50"/>
    <mergeCell ref="I48:I50"/>
    <mergeCell ref="E65:E70"/>
    <mergeCell ref="E72:E77"/>
    <mergeCell ref="K48:K50"/>
    <mergeCell ref="G24:G25"/>
    <mergeCell ref="J24:J25"/>
    <mergeCell ref="G32:G33"/>
    <mergeCell ref="J32:J33"/>
    <mergeCell ref="G40:G41"/>
    <mergeCell ref="J40:J41"/>
    <mergeCell ref="A15:A21"/>
    <mergeCell ref="A46:A53"/>
    <mergeCell ref="B38:B45"/>
    <mergeCell ref="A38:A45"/>
    <mergeCell ref="B31:B37"/>
    <mergeCell ref="A31:A37"/>
    <mergeCell ref="A54:A59"/>
    <mergeCell ref="B60:B64"/>
    <mergeCell ref="A60:A64"/>
    <mergeCell ref="B22:B30"/>
    <mergeCell ref="A22:A30"/>
    <mergeCell ref="B46:B53"/>
    <mergeCell ref="E54:E58"/>
    <mergeCell ref="B54:B59"/>
    <mergeCell ref="E60:E63"/>
    <mergeCell ref="E15:E20"/>
    <mergeCell ref="B15:B21"/>
    <mergeCell ref="E38:E44"/>
    <mergeCell ref="E22:E29"/>
    <mergeCell ref="E31:E36"/>
    <mergeCell ref="B65:B71"/>
    <mergeCell ref="A65:A71"/>
    <mergeCell ref="B72:B79"/>
    <mergeCell ref="A72:A79"/>
    <mergeCell ref="B85:B88"/>
    <mergeCell ref="K116:K118"/>
    <mergeCell ref="B117:E117"/>
    <mergeCell ref="B118:E118"/>
    <mergeCell ref="A106:A108"/>
    <mergeCell ref="B106:B108"/>
    <mergeCell ref="C106:C108"/>
    <mergeCell ref="D106:D108"/>
    <mergeCell ref="K106:K108"/>
    <mergeCell ref="C115:D115"/>
    <mergeCell ref="A112:K112"/>
    <mergeCell ref="A116:A118"/>
    <mergeCell ref="B116:E116"/>
    <mergeCell ref="A105:K105"/>
    <mergeCell ref="A81:K81"/>
    <mergeCell ref="B100:B104"/>
    <mergeCell ref="A100:A104"/>
    <mergeCell ref="E100:E102"/>
    <mergeCell ref="A99:K99"/>
    <mergeCell ref="G85:G86"/>
    <mergeCell ref="D100:D102"/>
    <mergeCell ref="F85:F86"/>
    <mergeCell ref="A85:A88"/>
    <mergeCell ref="E82:E95"/>
    <mergeCell ref="K85:K86"/>
    <mergeCell ref="B82:B84"/>
    <mergeCell ref="A82:A84"/>
    <mergeCell ref="B89:B91"/>
    <mergeCell ref="A89:A91"/>
    <mergeCell ref="A6:K6"/>
    <mergeCell ref="A14:K14"/>
    <mergeCell ref="A7:K7"/>
    <mergeCell ref="A8:K8"/>
    <mergeCell ref="B10:B12"/>
    <mergeCell ref="C10:C12"/>
    <mergeCell ref="D10:D12"/>
    <mergeCell ref="E10:E12"/>
    <mergeCell ref="H10:J10"/>
    <mergeCell ref="K10:K12"/>
    <mergeCell ref="A11:A12"/>
    <mergeCell ref="H11:J11"/>
    <mergeCell ref="F10:F12"/>
  </mergeCells>
  <pageMargins left="0.39370078740157483" right="0.43307086614173229" top="0.6692913385826772" bottom="0.27559055118110237" header="0.31496062992125984" footer="0.31496062992125984"/>
  <pageSetup paperSize="9" scale="74" fitToHeight="1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2024-04-23T02:52:43Z</dcterms:modified>
</cp:coreProperties>
</file>